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\Users\Public\compartida\transparencia pendientes\"/>
    </mc:Choice>
  </mc:AlternateContent>
  <bookViews>
    <workbookView xWindow="0" yWindow="0" windowWidth="24000" windowHeight="933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12" l="1"/>
  <c r="H120" i="12"/>
  <c r="I116" i="12"/>
  <c r="H116" i="12"/>
  <c r="D116" i="12"/>
  <c r="C116" i="12"/>
  <c r="I112" i="12"/>
  <c r="H112" i="12"/>
  <c r="D109" i="12"/>
  <c r="C109" i="12"/>
  <c r="I107" i="12"/>
  <c r="H107" i="12"/>
  <c r="H104" i="12" s="1"/>
  <c r="H124" i="12" s="1"/>
  <c r="I104" i="12"/>
  <c r="D101" i="12"/>
  <c r="C101" i="12"/>
  <c r="I99" i="12"/>
  <c r="I124" i="12" s="1"/>
  <c r="H99" i="12"/>
  <c r="D94" i="12"/>
  <c r="C94" i="12"/>
  <c r="I88" i="12"/>
  <c r="H88" i="12"/>
  <c r="D87" i="12"/>
  <c r="C87" i="12"/>
  <c r="I80" i="12"/>
  <c r="H80" i="12"/>
  <c r="D77" i="12"/>
  <c r="C77" i="12"/>
  <c r="I75" i="12"/>
  <c r="H75" i="12"/>
  <c r="I68" i="12"/>
  <c r="H68" i="12"/>
  <c r="D68" i="12"/>
  <c r="C68" i="12"/>
  <c r="I63" i="12"/>
  <c r="H63" i="12"/>
  <c r="D61" i="12"/>
  <c r="C61" i="12"/>
  <c r="I59" i="12"/>
  <c r="I94" i="12" s="1"/>
  <c r="H59" i="12"/>
  <c r="H94" i="12" s="1"/>
  <c r="D55" i="12"/>
  <c r="D121" i="12" s="1"/>
  <c r="C55" i="12"/>
  <c r="C121" i="12" s="1"/>
  <c r="I51" i="12"/>
  <c r="H51" i="12"/>
  <c r="D47" i="12"/>
  <c r="C47" i="12"/>
  <c r="I46" i="12"/>
  <c r="H46" i="12"/>
  <c r="D43" i="12"/>
  <c r="C43" i="12"/>
  <c r="D40" i="12"/>
  <c r="C40" i="12"/>
  <c r="I38" i="12"/>
  <c r="H38" i="12"/>
  <c r="I33" i="12"/>
  <c r="H33" i="12"/>
  <c r="D33" i="12"/>
  <c r="C33" i="12"/>
  <c r="I29" i="12"/>
  <c r="H29" i="12"/>
  <c r="D26" i="12"/>
  <c r="C26" i="12"/>
  <c r="I24" i="12"/>
  <c r="H24" i="12"/>
  <c r="I19" i="12"/>
  <c r="H19" i="12"/>
  <c r="D17" i="12"/>
  <c r="C17" i="12"/>
  <c r="I8" i="12"/>
  <c r="I56" i="12" s="1"/>
  <c r="I96" i="12" s="1"/>
  <c r="I126" i="12" s="1"/>
  <c r="H8" i="12"/>
  <c r="H56" i="12" s="1"/>
  <c r="D8" i="12"/>
  <c r="D52" i="12" s="1"/>
  <c r="C8" i="12"/>
  <c r="C52" i="12" s="1"/>
  <c r="C123" i="12" s="1"/>
  <c r="I120" i="11"/>
  <c r="H120" i="11"/>
  <c r="I116" i="11"/>
  <c r="H116" i="11"/>
  <c r="D116" i="11"/>
  <c r="C116" i="11"/>
  <c r="I112" i="11"/>
  <c r="H112" i="11"/>
  <c r="D109" i="11"/>
  <c r="C109" i="11"/>
  <c r="I107" i="11"/>
  <c r="H107" i="11"/>
  <c r="H104" i="11" s="1"/>
  <c r="H124" i="11" s="1"/>
  <c r="I104" i="11"/>
  <c r="D101" i="11"/>
  <c r="C101" i="11"/>
  <c r="I99" i="11"/>
  <c r="I124" i="11" s="1"/>
  <c r="H99" i="11"/>
  <c r="D94" i="11"/>
  <c r="C94" i="11"/>
  <c r="I88" i="11"/>
  <c r="H88" i="11"/>
  <c r="D87" i="11"/>
  <c r="C87" i="11"/>
  <c r="I80" i="11"/>
  <c r="H80" i="11"/>
  <c r="D77" i="11"/>
  <c r="C77" i="11"/>
  <c r="I75" i="11"/>
  <c r="H75" i="11"/>
  <c r="I68" i="11"/>
  <c r="H68" i="11"/>
  <c r="D68" i="11"/>
  <c r="C68" i="11"/>
  <c r="I63" i="11"/>
  <c r="H63" i="11"/>
  <c r="D61" i="11"/>
  <c r="C61" i="11"/>
  <c r="I59" i="11"/>
  <c r="I94" i="11" s="1"/>
  <c r="H59" i="11"/>
  <c r="H94" i="11" s="1"/>
  <c r="D55" i="11"/>
  <c r="D121" i="11" s="1"/>
  <c r="C55" i="11"/>
  <c r="C121" i="11" s="1"/>
  <c r="I51" i="11"/>
  <c r="H51" i="11"/>
  <c r="D47" i="11"/>
  <c r="C47" i="11"/>
  <c r="I46" i="11"/>
  <c r="H46" i="11"/>
  <c r="D43" i="11"/>
  <c r="C43" i="11"/>
  <c r="D40" i="11"/>
  <c r="C40" i="11"/>
  <c r="I38" i="11"/>
  <c r="H38" i="11"/>
  <c r="I33" i="11"/>
  <c r="H33" i="11"/>
  <c r="D33" i="11"/>
  <c r="C33" i="11"/>
  <c r="I29" i="11"/>
  <c r="H29" i="11"/>
  <c r="D26" i="11"/>
  <c r="C26" i="11"/>
  <c r="I24" i="11"/>
  <c r="H24" i="11"/>
  <c r="I19" i="11"/>
  <c r="H19" i="11"/>
  <c r="D17" i="11"/>
  <c r="C17" i="11"/>
  <c r="I8" i="11"/>
  <c r="I56" i="11" s="1"/>
  <c r="I96" i="11" s="1"/>
  <c r="I126" i="11" s="1"/>
  <c r="H8" i="11"/>
  <c r="H56" i="11" s="1"/>
  <c r="D8" i="11"/>
  <c r="D52" i="11" s="1"/>
  <c r="C8" i="11"/>
  <c r="C52" i="11" s="1"/>
  <c r="C123" i="11" s="1"/>
  <c r="I120" i="10"/>
  <c r="H120" i="10"/>
  <c r="I116" i="10"/>
  <c r="H116" i="10"/>
  <c r="D116" i="10"/>
  <c r="C116" i="10"/>
  <c r="I112" i="10"/>
  <c r="H112" i="10"/>
  <c r="D109" i="10"/>
  <c r="C109" i="10"/>
  <c r="I107" i="10"/>
  <c r="I104" i="10" s="1"/>
  <c r="H107" i="10"/>
  <c r="H104" i="10" s="1"/>
  <c r="H124" i="10" s="1"/>
  <c r="D101" i="10"/>
  <c r="C101" i="10"/>
  <c r="I99" i="10"/>
  <c r="I124" i="10" s="1"/>
  <c r="H99" i="10"/>
  <c r="D94" i="10"/>
  <c r="C94" i="10"/>
  <c r="I88" i="10"/>
  <c r="H88" i="10"/>
  <c r="D87" i="10"/>
  <c r="C87" i="10"/>
  <c r="I80" i="10"/>
  <c r="H80" i="10"/>
  <c r="D77" i="10"/>
  <c r="C77" i="10"/>
  <c r="I75" i="10"/>
  <c r="H75" i="10"/>
  <c r="I68" i="10"/>
  <c r="H68" i="10"/>
  <c r="D68" i="10"/>
  <c r="C68" i="10"/>
  <c r="I63" i="10"/>
  <c r="H63" i="10"/>
  <c r="D61" i="10"/>
  <c r="C61" i="10"/>
  <c r="I59" i="10"/>
  <c r="I94" i="10" s="1"/>
  <c r="H59" i="10"/>
  <c r="H94" i="10" s="1"/>
  <c r="D55" i="10"/>
  <c r="D121" i="10" s="1"/>
  <c r="C55" i="10"/>
  <c r="C121" i="10" s="1"/>
  <c r="I51" i="10"/>
  <c r="H51" i="10"/>
  <c r="D47" i="10"/>
  <c r="C47" i="10"/>
  <c r="I46" i="10"/>
  <c r="H46" i="10"/>
  <c r="D43" i="10"/>
  <c r="C43" i="10"/>
  <c r="D40" i="10"/>
  <c r="C40" i="10"/>
  <c r="I38" i="10"/>
  <c r="H38" i="10"/>
  <c r="I33" i="10"/>
  <c r="H33" i="10"/>
  <c r="D33" i="10"/>
  <c r="C33" i="10"/>
  <c r="I29" i="10"/>
  <c r="H29" i="10"/>
  <c r="D26" i="10"/>
  <c r="C26" i="10"/>
  <c r="I24" i="10"/>
  <c r="H24" i="10"/>
  <c r="I19" i="10"/>
  <c r="H19" i="10"/>
  <c r="D17" i="10"/>
  <c r="C17" i="10"/>
  <c r="I8" i="10"/>
  <c r="I56" i="10" s="1"/>
  <c r="I96" i="10" s="1"/>
  <c r="I126" i="10" s="1"/>
  <c r="H8" i="10"/>
  <c r="H56" i="10" s="1"/>
  <c r="H96" i="10" s="1"/>
  <c r="H126" i="10" s="1"/>
  <c r="D8" i="10"/>
  <c r="D52" i="10" s="1"/>
  <c r="C8" i="10"/>
  <c r="C52" i="10" s="1"/>
  <c r="I120" i="9"/>
  <c r="H120" i="9"/>
  <c r="I116" i="9"/>
  <c r="H116" i="9"/>
  <c r="D116" i="9"/>
  <c r="C116" i="9"/>
  <c r="I112" i="9"/>
  <c r="H112" i="9"/>
  <c r="D109" i="9"/>
  <c r="C109" i="9"/>
  <c r="I107" i="9"/>
  <c r="H107" i="9"/>
  <c r="I104" i="9"/>
  <c r="H104" i="9"/>
  <c r="D101" i="9"/>
  <c r="C101" i="9"/>
  <c r="I99" i="9"/>
  <c r="I124" i="9" s="1"/>
  <c r="H99" i="9"/>
  <c r="H124" i="9" s="1"/>
  <c r="D94" i="9"/>
  <c r="C94" i="9"/>
  <c r="I88" i="9"/>
  <c r="H88" i="9"/>
  <c r="D87" i="9"/>
  <c r="C87" i="9"/>
  <c r="I80" i="9"/>
  <c r="H80" i="9"/>
  <c r="D77" i="9"/>
  <c r="C77" i="9"/>
  <c r="I75" i="9"/>
  <c r="I94" i="9" s="1"/>
  <c r="H75" i="9"/>
  <c r="H94" i="9" s="1"/>
  <c r="I68" i="9"/>
  <c r="H68" i="9"/>
  <c r="D68" i="9"/>
  <c r="C68" i="9"/>
  <c r="I63" i="9"/>
  <c r="H63" i="9"/>
  <c r="D61" i="9"/>
  <c r="C61" i="9"/>
  <c r="I59" i="9"/>
  <c r="H59" i="9"/>
  <c r="D55" i="9"/>
  <c r="D121" i="9" s="1"/>
  <c r="C55" i="9"/>
  <c r="C121" i="9" s="1"/>
  <c r="I51" i="9"/>
  <c r="H51" i="9"/>
  <c r="D47" i="9"/>
  <c r="C47" i="9"/>
  <c r="I46" i="9"/>
  <c r="H46" i="9"/>
  <c r="D43" i="9"/>
  <c r="C43" i="9"/>
  <c r="D40" i="9"/>
  <c r="C40" i="9"/>
  <c r="I38" i="9"/>
  <c r="H38" i="9"/>
  <c r="I33" i="9"/>
  <c r="H33" i="9"/>
  <c r="D33" i="9"/>
  <c r="C33" i="9"/>
  <c r="I29" i="9"/>
  <c r="H29" i="9"/>
  <c r="D26" i="9"/>
  <c r="D52" i="9" s="1"/>
  <c r="D123" i="9" s="1"/>
  <c r="C26" i="9"/>
  <c r="C52" i="9" s="1"/>
  <c r="C123" i="9" s="1"/>
  <c r="I24" i="9"/>
  <c r="H24" i="9"/>
  <c r="I19" i="9"/>
  <c r="H19" i="9"/>
  <c r="D17" i="9"/>
  <c r="C17" i="9"/>
  <c r="I8" i="9"/>
  <c r="I56" i="9" s="1"/>
  <c r="I96" i="9" s="1"/>
  <c r="I126" i="9" s="1"/>
  <c r="H8" i="9"/>
  <c r="H56" i="9" s="1"/>
  <c r="H96" i="9" s="1"/>
  <c r="H126" i="9" s="1"/>
  <c r="D8" i="9"/>
  <c r="C8" i="9"/>
  <c r="I120" i="8"/>
  <c r="H120" i="8"/>
  <c r="I116" i="8"/>
  <c r="H116" i="8"/>
  <c r="D116" i="8"/>
  <c r="C116" i="8"/>
  <c r="I112" i="8"/>
  <c r="H112" i="8"/>
  <c r="D109" i="8"/>
  <c r="C109" i="8"/>
  <c r="I107" i="8"/>
  <c r="H107" i="8"/>
  <c r="H104" i="8" s="1"/>
  <c r="H124" i="8" s="1"/>
  <c r="I104" i="8"/>
  <c r="D101" i="8"/>
  <c r="C101" i="8"/>
  <c r="I99" i="8"/>
  <c r="I124" i="8" s="1"/>
  <c r="H99" i="8"/>
  <c r="D94" i="8"/>
  <c r="C94" i="8"/>
  <c r="I88" i="8"/>
  <c r="H88" i="8"/>
  <c r="D87" i="8"/>
  <c r="C87" i="8"/>
  <c r="I80" i="8"/>
  <c r="H80" i="8"/>
  <c r="D77" i="8"/>
  <c r="C77" i="8"/>
  <c r="I75" i="8"/>
  <c r="H75" i="8"/>
  <c r="I68" i="8"/>
  <c r="H68" i="8"/>
  <c r="D68" i="8"/>
  <c r="C68" i="8"/>
  <c r="I63" i="8"/>
  <c r="H63" i="8"/>
  <c r="D61" i="8"/>
  <c r="C61" i="8"/>
  <c r="I59" i="8"/>
  <c r="I94" i="8" s="1"/>
  <c r="H59" i="8"/>
  <c r="H94" i="8" s="1"/>
  <c r="D55" i="8"/>
  <c r="D121" i="8" s="1"/>
  <c r="C55" i="8"/>
  <c r="C121" i="8" s="1"/>
  <c r="I51" i="8"/>
  <c r="H51" i="8"/>
  <c r="D47" i="8"/>
  <c r="C47" i="8"/>
  <c r="I46" i="8"/>
  <c r="H46" i="8"/>
  <c r="D43" i="8"/>
  <c r="C43" i="8"/>
  <c r="D40" i="8"/>
  <c r="C40" i="8"/>
  <c r="I38" i="8"/>
  <c r="H38" i="8"/>
  <c r="I33" i="8"/>
  <c r="H33" i="8"/>
  <c r="D33" i="8"/>
  <c r="C33" i="8"/>
  <c r="I29" i="8"/>
  <c r="H29" i="8"/>
  <c r="D26" i="8"/>
  <c r="C26" i="8"/>
  <c r="I24" i="8"/>
  <c r="H24" i="8"/>
  <c r="I19" i="8"/>
  <c r="H19" i="8"/>
  <c r="D17" i="8"/>
  <c r="C17" i="8"/>
  <c r="I8" i="8"/>
  <c r="I56" i="8" s="1"/>
  <c r="I96" i="8" s="1"/>
  <c r="I126" i="8" s="1"/>
  <c r="H8" i="8"/>
  <c r="H56" i="8" s="1"/>
  <c r="H96" i="8" s="1"/>
  <c r="D8" i="8"/>
  <c r="D52" i="8" s="1"/>
  <c r="C8" i="8"/>
  <c r="C52" i="8" s="1"/>
  <c r="C123" i="8" s="1"/>
  <c r="I120" i="7"/>
  <c r="H120" i="7"/>
  <c r="I116" i="7"/>
  <c r="H116" i="7"/>
  <c r="D116" i="7"/>
  <c r="C116" i="7"/>
  <c r="I112" i="7"/>
  <c r="H112" i="7"/>
  <c r="D109" i="7"/>
  <c r="C109" i="7"/>
  <c r="I107" i="7"/>
  <c r="I104" i="7" s="1"/>
  <c r="I124" i="7" s="1"/>
  <c r="H107" i="7"/>
  <c r="H104" i="7" s="1"/>
  <c r="H124" i="7" s="1"/>
  <c r="D101" i="7"/>
  <c r="C101" i="7"/>
  <c r="I99" i="7"/>
  <c r="H99" i="7"/>
  <c r="D94" i="7"/>
  <c r="C94" i="7"/>
  <c r="I88" i="7"/>
  <c r="H88" i="7"/>
  <c r="D87" i="7"/>
  <c r="C87" i="7"/>
  <c r="I80" i="7"/>
  <c r="H80" i="7"/>
  <c r="D77" i="7"/>
  <c r="C77" i="7"/>
  <c r="I75" i="7"/>
  <c r="H75" i="7"/>
  <c r="I68" i="7"/>
  <c r="H68" i="7"/>
  <c r="D68" i="7"/>
  <c r="C68" i="7"/>
  <c r="I63" i="7"/>
  <c r="H63" i="7"/>
  <c r="D61" i="7"/>
  <c r="C61" i="7"/>
  <c r="I59" i="7"/>
  <c r="I94" i="7" s="1"/>
  <c r="H59" i="7"/>
  <c r="H94" i="7" s="1"/>
  <c r="D55" i="7"/>
  <c r="D121" i="7" s="1"/>
  <c r="C55" i="7"/>
  <c r="C121" i="7" s="1"/>
  <c r="I51" i="7"/>
  <c r="H51" i="7"/>
  <c r="D47" i="7"/>
  <c r="C47" i="7"/>
  <c r="I46" i="7"/>
  <c r="H46" i="7"/>
  <c r="D43" i="7"/>
  <c r="C43" i="7"/>
  <c r="D40" i="7"/>
  <c r="C40" i="7"/>
  <c r="I38" i="7"/>
  <c r="H38" i="7"/>
  <c r="I33" i="7"/>
  <c r="H33" i="7"/>
  <c r="D33" i="7"/>
  <c r="C33" i="7"/>
  <c r="I29" i="7"/>
  <c r="H29" i="7"/>
  <c r="D26" i="7"/>
  <c r="C26" i="7"/>
  <c r="I24" i="7"/>
  <c r="H24" i="7"/>
  <c r="I19" i="7"/>
  <c r="H19" i="7"/>
  <c r="D17" i="7"/>
  <c r="C17" i="7"/>
  <c r="I8" i="7"/>
  <c r="I56" i="7" s="1"/>
  <c r="I96" i="7" s="1"/>
  <c r="I126" i="7" s="1"/>
  <c r="H8" i="7"/>
  <c r="H56" i="7" s="1"/>
  <c r="H96" i="7" s="1"/>
  <c r="H126" i="7" s="1"/>
  <c r="D8" i="7"/>
  <c r="D52" i="7" s="1"/>
  <c r="C8" i="7"/>
  <c r="C52" i="7" s="1"/>
  <c r="I120" i="6"/>
  <c r="H120" i="6"/>
  <c r="I116" i="6"/>
  <c r="H116" i="6"/>
  <c r="D116" i="6"/>
  <c r="C116" i="6"/>
  <c r="I112" i="6"/>
  <c r="H112" i="6"/>
  <c r="D109" i="6"/>
  <c r="C109" i="6"/>
  <c r="I107" i="6"/>
  <c r="H107" i="6"/>
  <c r="H104" i="6" s="1"/>
  <c r="H124" i="6" s="1"/>
  <c r="I104" i="6"/>
  <c r="D101" i="6"/>
  <c r="C101" i="6"/>
  <c r="I99" i="6"/>
  <c r="I124" i="6" s="1"/>
  <c r="H99" i="6"/>
  <c r="D94" i="6"/>
  <c r="C94" i="6"/>
  <c r="I88" i="6"/>
  <c r="H88" i="6"/>
  <c r="D87" i="6"/>
  <c r="C87" i="6"/>
  <c r="I80" i="6"/>
  <c r="H80" i="6"/>
  <c r="D77" i="6"/>
  <c r="C77" i="6"/>
  <c r="I75" i="6"/>
  <c r="I94" i="6" s="1"/>
  <c r="H75" i="6"/>
  <c r="I68" i="6"/>
  <c r="H68" i="6"/>
  <c r="D68" i="6"/>
  <c r="C68" i="6"/>
  <c r="I63" i="6"/>
  <c r="H63" i="6"/>
  <c r="D61" i="6"/>
  <c r="C61" i="6"/>
  <c r="I59" i="6"/>
  <c r="H59" i="6"/>
  <c r="H94" i="6" s="1"/>
  <c r="D55" i="6"/>
  <c r="D121" i="6" s="1"/>
  <c r="C55" i="6"/>
  <c r="C121" i="6" s="1"/>
  <c r="I51" i="6"/>
  <c r="H51" i="6"/>
  <c r="D47" i="6"/>
  <c r="C47" i="6"/>
  <c r="I46" i="6"/>
  <c r="H46" i="6"/>
  <c r="D43" i="6"/>
  <c r="C43" i="6"/>
  <c r="D40" i="6"/>
  <c r="C40" i="6"/>
  <c r="I38" i="6"/>
  <c r="H38" i="6"/>
  <c r="I33" i="6"/>
  <c r="H33" i="6"/>
  <c r="D33" i="6"/>
  <c r="C33" i="6"/>
  <c r="I29" i="6"/>
  <c r="H29" i="6"/>
  <c r="D26" i="6"/>
  <c r="D52" i="6" s="1"/>
  <c r="C26" i="6"/>
  <c r="I24" i="6"/>
  <c r="H24" i="6"/>
  <c r="I19" i="6"/>
  <c r="H19" i="6"/>
  <c r="D17" i="6"/>
  <c r="C17" i="6"/>
  <c r="I8" i="6"/>
  <c r="I56" i="6" s="1"/>
  <c r="I96" i="6" s="1"/>
  <c r="I126" i="6" s="1"/>
  <c r="H8" i="6"/>
  <c r="H56" i="6" s="1"/>
  <c r="H96" i="6" s="1"/>
  <c r="D8" i="6"/>
  <c r="C8" i="6"/>
  <c r="C52" i="6" s="1"/>
  <c r="C123" i="6" s="1"/>
  <c r="I120" i="5"/>
  <c r="H120" i="5"/>
  <c r="I116" i="5"/>
  <c r="H116" i="5"/>
  <c r="D116" i="5"/>
  <c r="C116" i="5"/>
  <c r="I112" i="5"/>
  <c r="H112" i="5"/>
  <c r="D109" i="5"/>
  <c r="C109" i="5"/>
  <c r="I107" i="5"/>
  <c r="H107" i="5"/>
  <c r="H104" i="5" s="1"/>
  <c r="H124" i="5" s="1"/>
  <c r="I104" i="5"/>
  <c r="D101" i="5"/>
  <c r="C101" i="5"/>
  <c r="I99" i="5"/>
  <c r="I124" i="5" s="1"/>
  <c r="H99" i="5"/>
  <c r="D94" i="5"/>
  <c r="C94" i="5"/>
  <c r="I88" i="5"/>
  <c r="H88" i="5"/>
  <c r="D87" i="5"/>
  <c r="C87" i="5"/>
  <c r="I80" i="5"/>
  <c r="H80" i="5"/>
  <c r="D77" i="5"/>
  <c r="C77" i="5"/>
  <c r="I75" i="5"/>
  <c r="H75" i="5"/>
  <c r="I68" i="5"/>
  <c r="H68" i="5"/>
  <c r="D68" i="5"/>
  <c r="C68" i="5"/>
  <c r="I63" i="5"/>
  <c r="H63" i="5"/>
  <c r="D61" i="5"/>
  <c r="C61" i="5"/>
  <c r="I59" i="5"/>
  <c r="I94" i="5" s="1"/>
  <c r="H59" i="5"/>
  <c r="H94" i="5" s="1"/>
  <c r="D55" i="5"/>
  <c r="D121" i="5" s="1"/>
  <c r="C55" i="5"/>
  <c r="C121" i="5" s="1"/>
  <c r="I51" i="5"/>
  <c r="H51" i="5"/>
  <c r="D47" i="5"/>
  <c r="C47" i="5"/>
  <c r="I46" i="5"/>
  <c r="H46" i="5"/>
  <c r="D43" i="5"/>
  <c r="C43" i="5"/>
  <c r="D40" i="5"/>
  <c r="C40" i="5"/>
  <c r="I38" i="5"/>
  <c r="H38" i="5"/>
  <c r="I33" i="5"/>
  <c r="H33" i="5"/>
  <c r="D33" i="5"/>
  <c r="C33" i="5"/>
  <c r="I29" i="5"/>
  <c r="H29" i="5"/>
  <c r="D26" i="5"/>
  <c r="C26" i="5"/>
  <c r="I24" i="5"/>
  <c r="H24" i="5"/>
  <c r="I19" i="5"/>
  <c r="H19" i="5"/>
  <c r="D17" i="5"/>
  <c r="C17" i="5"/>
  <c r="I8" i="5"/>
  <c r="I56" i="5" s="1"/>
  <c r="I96" i="5" s="1"/>
  <c r="I126" i="5" s="1"/>
  <c r="H8" i="5"/>
  <c r="H56" i="5" s="1"/>
  <c r="H96" i="5" s="1"/>
  <c r="D8" i="5"/>
  <c r="D52" i="5" s="1"/>
  <c r="C8" i="5"/>
  <c r="C52" i="5" s="1"/>
  <c r="C123" i="5" s="1"/>
  <c r="D123" i="12" l="1"/>
  <c r="H96" i="12"/>
  <c r="H126" i="12" s="1"/>
  <c r="D123" i="11"/>
  <c r="H96" i="11"/>
  <c r="H126" i="11" s="1"/>
  <c r="C123" i="10"/>
  <c r="D123" i="10"/>
  <c r="D123" i="8"/>
  <c r="H126" i="8"/>
  <c r="C123" i="7"/>
  <c r="D123" i="7"/>
  <c r="D123" i="6"/>
  <c r="H126" i="6"/>
  <c r="D123" i="5"/>
  <c r="H126" i="5"/>
  <c r="I120" i="4"/>
  <c r="H120" i="4"/>
  <c r="I116" i="4"/>
  <c r="H116" i="4"/>
  <c r="D116" i="4"/>
  <c r="C116" i="4"/>
  <c r="I112" i="4"/>
  <c r="H112" i="4"/>
  <c r="D109" i="4"/>
  <c r="C109" i="4"/>
  <c r="I107" i="4"/>
  <c r="I104" i="4" s="1"/>
  <c r="I124" i="4" s="1"/>
  <c r="H107" i="4"/>
  <c r="H104" i="4" s="1"/>
  <c r="H124" i="4" s="1"/>
  <c r="D101" i="4"/>
  <c r="C101" i="4"/>
  <c r="I99" i="4"/>
  <c r="H99" i="4"/>
  <c r="D94" i="4"/>
  <c r="C94" i="4"/>
  <c r="I88" i="4"/>
  <c r="H88" i="4"/>
  <c r="D87" i="4"/>
  <c r="C87" i="4"/>
  <c r="I80" i="4"/>
  <c r="H80" i="4"/>
  <c r="D77" i="4"/>
  <c r="C77" i="4"/>
  <c r="I75" i="4"/>
  <c r="H75" i="4"/>
  <c r="I68" i="4"/>
  <c r="H68" i="4"/>
  <c r="D68" i="4"/>
  <c r="C68" i="4"/>
  <c r="I63" i="4"/>
  <c r="H63" i="4"/>
  <c r="D61" i="4"/>
  <c r="C61" i="4"/>
  <c r="I59" i="4"/>
  <c r="I94" i="4" s="1"/>
  <c r="H59" i="4"/>
  <c r="H94" i="4" s="1"/>
  <c r="D55" i="4"/>
  <c r="D121" i="4" s="1"/>
  <c r="C55" i="4"/>
  <c r="C121" i="4" s="1"/>
  <c r="I51" i="4"/>
  <c r="H51" i="4"/>
  <c r="D47" i="4"/>
  <c r="C47" i="4"/>
  <c r="I46" i="4"/>
  <c r="H46" i="4"/>
  <c r="D43" i="4"/>
  <c r="C43" i="4"/>
  <c r="D40" i="4"/>
  <c r="C40" i="4"/>
  <c r="I38" i="4"/>
  <c r="H38" i="4"/>
  <c r="I33" i="4"/>
  <c r="H33" i="4"/>
  <c r="D33" i="4"/>
  <c r="C33" i="4"/>
  <c r="I29" i="4"/>
  <c r="H29" i="4"/>
  <c r="D26" i="4"/>
  <c r="C26" i="4"/>
  <c r="I24" i="4"/>
  <c r="H24" i="4"/>
  <c r="I19" i="4"/>
  <c r="H19" i="4"/>
  <c r="D17" i="4"/>
  <c r="C17" i="4"/>
  <c r="I8" i="4"/>
  <c r="I56" i="4" s="1"/>
  <c r="I96" i="4" s="1"/>
  <c r="I126" i="4" s="1"/>
  <c r="H8" i="4"/>
  <c r="H56" i="4" s="1"/>
  <c r="H96" i="4" s="1"/>
  <c r="H126" i="4" s="1"/>
  <c r="D8" i="4"/>
  <c r="D52" i="4" s="1"/>
  <c r="C8" i="4"/>
  <c r="C52" i="4" s="1"/>
  <c r="I120" i="3"/>
  <c r="H120" i="3"/>
  <c r="I116" i="3"/>
  <c r="H116" i="3"/>
  <c r="D116" i="3"/>
  <c r="C116" i="3"/>
  <c r="I112" i="3"/>
  <c r="H112" i="3"/>
  <c r="D109" i="3"/>
  <c r="C109" i="3"/>
  <c r="I107" i="3"/>
  <c r="H107" i="3"/>
  <c r="H104" i="3" s="1"/>
  <c r="H124" i="3" s="1"/>
  <c r="I104" i="3"/>
  <c r="D101" i="3"/>
  <c r="C101" i="3"/>
  <c r="I99" i="3"/>
  <c r="I124" i="3" s="1"/>
  <c r="H99" i="3"/>
  <c r="D94" i="3"/>
  <c r="C94" i="3"/>
  <c r="I88" i="3"/>
  <c r="H88" i="3"/>
  <c r="D87" i="3"/>
  <c r="C87" i="3"/>
  <c r="I80" i="3"/>
  <c r="H80" i="3"/>
  <c r="D77" i="3"/>
  <c r="C77" i="3"/>
  <c r="I75" i="3"/>
  <c r="H75" i="3"/>
  <c r="I68" i="3"/>
  <c r="H68" i="3"/>
  <c r="D68" i="3"/>
  <c r="C68" i="3"/>
  <c r="I63" i="3"/>
  <c r="H63" i="3"/>
  <c r="D61" i="3"/>
  <c r="C61" i="3"/>
  <c r="I59" i="3"/>
  <c r="I94" i="3" s="1"/>
  <c r="H59" i="3"/>
  <c r="H94" i="3" s="1"/>
  <c r="D55" i="3"/>
  <c r="D121" i="3" s="1"/>
  <c r="C55" i="3"/>
  <c r="C121" i="3" s="1"/>
  <c r="I51" i="3"/>
  <c r="H51" i="3"/>
  <c r="D47" i="3"/>
  <c r="C47" i="3"/>
  <c r="I46" i="3"/>
  <c r="H46" i="3"/>
  <c r="D43" i="3"/>
  <c r="C43" i="3"/>
  <c r="D40" i="3"/>
  <c r="C40" i="3"/>
  <c r="I38" i="3"/>
  <c r="H38" i="3"/>
  <c r="I33" i="3"/>
  <c r="H33" i="3"/>
  <c r="D33" i="3"/>
  <c r="C33" i="3"/>
  <c r="I29" i="3"/>
  <c r="H29" i="3"/>
  <c r="D26" i="3"/>
  <c r="C26" i="3"/>
  <c r="I24" i="3"/>
  <c r="H24" i="3"/>
  <c r="I19" i="3"/>
  <c r="H19" i="3"/>
  <c r="D17" i="3"/>
  <c r="C17" i="3"/>
  <c r="I8" i="3"/>
  <c r="I56" i="3" s="1"/>
  <c r="I96" i="3" s="1"/>
  <c r="I126" i="3" s="1"/>
  <c r="H8" i="3"/>
  <c r="H56" i="3" s="1"/>
  <c r="H96" i="3" s="1"/>
  <c r="D8" i="3"/>
  <c r="D52" i="3" s="1"/>
  <c r="C8" i="3"/>
  <c r="C52" i="3" s="1"/>
  <c r="C123" i="3" s="1"/>
  <c r="I120" i="2"/>
  <c r="H120" i="2"/>
  <c r="I116" i="2"/>
  <c r="H116" i="2"/>
  <c r="D116" i="2"/>
  <c r="C116" i="2"/>
  <c r="I112" i="2"/>
  <c r="H112" i="2"/>
  <c r="D109" i="2"/>
  <c r="C109" i="2"/>
  <c r="I107" i="2"/>
  <c r="H107" i="2"/>
  <c r="I104" i="2"/>
  <c r="H104" i="2"/>
  <c r="D101" i="2"/>
  <c r="C101" i="2"/>
  <c r="I99" i="2"/>
  <c r="I124" i="2" s="1"/>
  <c r="H99" i="2"/>
  <c r="H124" i="2" s="1"/>
  <c r="D94" i="2"/>
  <c r="C94" i="2"/>
  <c r="I88" i="2"/>
  <c r="H88" i="2"/>
  <c r="D87" i="2"/>
  <c r="C87" i="2"/>
  <c r="I80" i="2"/>
  <c r="H80" i="2"/>
  <c r="D77" i="2"/>
  <c r="C77" i="2"/>
  <c r="I75" i="2"/>
  <c r="I94" i="2" s="1"/>
  <c r="H75" i="2"/>
  <c r="H94" i="2" s="1"/>
  <c r="I68" i="2"/>
  <c r="H68" i="2"/>
  <c r="D68" i="2"/>
  <c r="C68" i="2"/>
  <c r="I63" i="2"/>
  <c r="H63" i="2"/>
  <c r="D61" i="2"/>
  <c r="C61" i="2"/>
  <c r="I59" i="2"/>
  <c r="H59" i="2"/>
  <c r="D55" i="2"/>
  <c r="D121" i="2" s="1"/>
  <c r="C55" i="2"/>
  <c r="C121" i="2" s="1"/>
  <c r="I51" i="2"/>
  <c r="H51" i="2"/>
  <c r="D47" i="2"/>
  <c r="C47" i="2"/>
  <c r="I46" i="2"/>
  <c r="H46" i="2"/>
  <c r="D43" i="2"/>
  <c r="C43" i="2"/>
  <c r="D40" i="2"/>
  <c r="C40" i="2"/>
  <c r="I38" i="2"/>
  <c r="H38" i="2"/>
  <c r="I33" i="2"/>
  <c r="H33" i="2"/>
  <c r="D33" i="2"/>
  <c r="C33" i="2"/>
  <c r="I29" i="2"/>
  <c r="H29" i="2"/>
  <c r="D26" i="2"/>
  <c r="D52" i="2" s="1"/>
  <c r="D123" i="2" s="1"/>
  <c r="C26" i="2"/>
  <c r="C52" i="2" s="1"/>
  <c r="C123" i="2" s="1"/>
  <c r="I24" i="2"/>
  <c r="H24" i="2"/>
  <c r="I19" i="2"/>
  <c r="H19" i="2"/>
  <c r="D17" i="2"/>
  <c r="C17" i="2"/>
  <c r="I8" i="2"/>
  <c r="I56" i="2" s="1"/>
  <c r="I96" i="2" s="1"/>
  <c r="I126" i="2" s="1"/>
  <c r="H8" i="2"/>
  <c r="H56" i="2" s="1"/>
  <c r="H96" i="2" s="1"/>
  <c r="H126" i="2" s="1"/>
  <c r="D8" i="2"/>
  <c r="C8" i="2"/>
  <c r="I120" i="1"/>
  <c r="H120" i="1"/>
  <c r="I116" i="1"/>
  <c r="H116" i="1"/>
  <c r="D116" i="1"/>
  <c r="C116" i="1"/>
  <c r="I112" i="1"/>
  <c r="H112" i="1"/>
  <c r="D109" i="1"/>
  <c r="C109" i="1"/>
  <c r="I107" i="1"/>
  <c r="I104" i="1" s="1"/>
  <c r="I124" i="1" s="1"/>
  <c r="H107" i="1"/>
  <c r="H104" i="1" s="1"/>
  <c r="H124" i="1" s="1"/>
  <c r="D101" i="1"/>
  <c r="C101" i="1"/>
  <c r="I99" i="1"/>
  <c r="H99" i="1"/>
  <c r="D94" i="1"/>
  <c r="C94" i="1"/>
  <c r="I88" i="1"/>
  <c r="H88" i="1"/>
  <c r="D87" i="1"/>
  <c r="C87" i="1"/>
  <c r="I80" i="1"/>
  <c r="H80" i="1"/>
  <c r="D77" i="1"/>
  <c r="C77" i="1"/>
  <c r="I75" i="1"/>
  <c r="H75" i="1"/>
  <c r="I68" i="1"/>
  <c r="H68" i="1"/>
  <c r="D68" i="1"/>
  <c r="C68" i="1"/>
  <c r="I63" i="1"/>
  <c r="H63" i="1"/>
  <c r="D61" i="1"/>
  <c r="C61" i="1"/>
  <c r="I59" i="1"/>
  <c r="I94" i="1" s="1"/>
  <c r="H59" i="1"/>
  <c r="H94" i="1" s="1"/>
  <c r="D55" i="1"/>
  <c r="D121" i="1" s="1"/>
  <c r="C55" i="1"/>
  <c r="C121" i="1" s="1"/>
  <c r="I51" i="1"/>
  <c r="H51" i="1"/>
  <c r="D47" i="1"/>
  <c r="C47" i="1"/>
  <c r="I46" i="1"/>
  <c r="H46" i="1"/>
  <c r="D43" i="1"/>
  <c r="C43" i="1"/>
  <c r="D40" i="1"/>
  <c r="C40" i="1"/>
  <c r="I38" i="1"/>
  <c r="H38" i="1"/>
  <c r="I33" i="1"/>
  <c r="H33" i="1"/>
  <c r="D33" i="1"/>
  <c r="C33" i="1"/>
  <c r="I29" i="1"/>
  <c r="H29" i="1"/>
  <c r="D26" i="1"/>
  <c r="C26" i="1"/>
  <c r="I24" i="1"/>
  <c r="H24" i="1"/>
  <c r="I19" i="1"/>
  <c r="H19" i="1"/>
  <c r="D17" i="1"/>
  <c r="C17" i="1"/>
  <c r="I8" i="1"/>
  <c r="I56" i="1" s="1"/>
  <c r="I96" i="1" s="1"/>
  <c r="I126" i="1" s="1"/>
  <c r="H8" i="1"/>
  <c r="H56" i="1" s="1"/>
  <c r="H96" i="1" s="1"/>
  <c r="H126" i="1" s="1"/>
  <c r="D8" i="1"/>
  <c r="D52" i="1" s="1"/>
  <c r="C8" i="1"/>
  <c r="C52" i="1" s="1"/>
  <c r="C123" i="4" l="1"/>
  <c r="D123" i="4"/>
  <c r="D123" i="3"/>
  <c r="H126" i="3"/>
  <c r="C123" i="1"/>
  <c r="D123" i="1"/>
</calcChain>
</file>

<file path=xl/sharedStrings.xml><?xml version="1.0" encoding="utf-8"?>
<sst xmlns="http://schemas.openxmlformats.org/spreadsheetml/2006/main" count="4812" uniqueCount="422">
  <si>
    <t>MUNICIPIO CAÑADAS DE OBREGÓN</t>
  </si>
  <si>
    <t>ESTADO DE SITUACION FINANCIERA</t>
  </si>
  <si>
    <t>AL 31 DE ENERO DE 2018</t>
  </si>
  <si>
    <t>CUENTA</t>
  </si>
  <si>
    <t xml:space="preserve">ACTIVO </t>
  </si>
  <si>
    <t>Año 2018</t>
  </si>
  <si>
    <t>Año 2017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</si>
  <si>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</si>
  <si>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</si>
  <si>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</si>
  <si>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</si>
  <si>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</si>
  <si>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</si>
  <si>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</si>
  <si>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</si>
  <si>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</si>
  <si>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</si>
  <si>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</si>
  <si>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</si>
  <si>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</si>
  <si>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</si>
  <si>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</si>
  <si>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</si>
  <si>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</si>
  <si>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</si>
  <si>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</si>
  <si>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</si>
  <si>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</si>
  <si>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</si>
  <si>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</si>
  <si>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</si>
  <si>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</si>
  <si>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</si>
  <si>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</si>
  <si>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</si>
  <si>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</si>
  <si>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</si>
  <si>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</si>
  <si>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</si>
  <si>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</si>
  <si>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</si>
  <si>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</si>
  <si>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</si>
  <si>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</si>
  <si>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</si>
  <si>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</si>
  <si>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</si>
  <si>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</si>
  <si>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</si>
  <si>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</si>
  <si>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</si>
  <si>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</si>
  <si>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</si>
  <si>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</si>
  <si>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</si>
  <si>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</si>
  <si>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</si>
  <si>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</si>
  <si>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</si>
  <si>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</si>
  <si>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</si>
  <si>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</si>
  <si>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</si>
  <si>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</si>
  <si>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</si>
  <si>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</si>
  <si>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</si>
  <si>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</si>
  <si>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</si>
  <si>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</si>
  <si>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</si>
  <si>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</si>
  <si>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</si>
  <si>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</si>
  <si>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</si>
  <si>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</si>
  <si>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</si>
  <si>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</si>
  <si>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</si>
  <si>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</si>
  <si>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</si>
  <si>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</si>
  <si>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</si>
  <si>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</si>
  <si>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</si>
  <si>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</si>
  <si>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</si>
  <si>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</si>
  <si>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</si>
  <si>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</si>
  <si>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</si>
  <si>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</si>
  <si>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</si>
  <si>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</si>
  <si>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</si>
  <si>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</si>
  <si>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</si>
  <si>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</si>
  <si>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</si>
  <si>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</si>
  <si>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</si>
  <si>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</si>
  <si>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</si>
  <si>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</si>
  <si>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</si>
  <si>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</si>
  <si>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</si>
  <si>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</si>
  <si>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</si>
  <si>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</si>
  <si>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</si>
  <si>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</si>
  <si>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</si>
  <si>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</si>
  <si>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</si>
  <si>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</si>
  <si>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</si>
  <si>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</si>
  <si>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</si>
  <si>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</si>
  <si>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</si>
  <si>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</si>
  <si>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</si>
  <si>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</si>
  <si>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</si>
  <si>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</si>
  <si>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</si>
  <si>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</si>
  <si>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</si>
  <si>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</si>
  <si>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</si>
  <si>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</si>
  <si>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</si>
  <si>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</si>
  <si>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</si>
  <si>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</si>
  <si>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</si>
  <si>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</si>
  <si>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</si>
  <si>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</si>
  <si>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</si>
  <si>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</si>
  <si>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</si>
  <si>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</si>
  <si>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</si>
  <si>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</si>
  <si>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</si>
  <si>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</si>
  <si>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</si>
  <si>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</si>
  <si>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</si>
  <si>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</si>
  <si>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</si>
  <si>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</si>
  <si>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</si>
  <si>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</si>
  <si>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</si>
  <si>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</si>
  <si>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</si>
  <si>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</si>
  <si>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</si>
  <si>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</si>
  <si>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</si>
  <si>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</si>
  <si>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</si>
  <si>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</si>
  <si>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</si>
  <si>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</si>
  <si>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</si>
  <si>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</si>
  <si>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</si>
  <si>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</si>
  <si>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</si>
  <si>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</si>
  <si>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</si>
  <si>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</si>
  <si>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</si>
  <si>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</si>
  <si>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</si>
  <si>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</si>
  <si>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</si>
  <si>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</si>
  <si>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</si>
  <si>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</si>
  <si>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</si>
  <si>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</si>
  <si>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</si>
  <si>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</si>
  <si>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</si>
  <si>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</si>
  <si>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</si>
  <si>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</si>
  <si>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</si>
  <si>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</si>
  <si>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</si>
  <si>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</si>
  <si>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</si>
  <si>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</si>
  <si>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</si>
  <si>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</si>
  <si>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</si>
  <si>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</si>
  <si>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</si>
  <si>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</si>
  <si>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</si>
  <si>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</si>
  <si>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</si>
  <si>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</si>
  <si>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</si>
  <si>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</si>
  <si>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</si>
  <si>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</si>
  <si>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</si>
  <si>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</si>
  <si>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</si>
  <si>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</si>
  <si>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</si>
  <si>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</si>
  <si>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</si>
  <si>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</si>
  <si>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</si>
  <si>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</si>
  <si>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</si>
  <si>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</si>
  <si>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</si>
  <si>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</si>
  <si>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</si>
  <si>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</si>
  <si>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</si>
  <si>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</si>
  <si>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</si>
  <si>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</si>
  <si>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</si>
  <si>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</si>
  <si>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</si>
  <si>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</si>
  <si>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</si>
  <si>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</si>
  <si>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</si>
  <si>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</si>
  <si>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</si>
  <si>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</si>
  <si>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</si>
  <si>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</si>
  <si>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</si>
  <si>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</si>
  <si>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</si>
  <si>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</si>
  <si>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</si>
  <si>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</si>
  <si>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</si>
  <si>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</si>
  <si>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t>EQUIPO DE TRANSPORTE</t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</si>
  <si>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</si>
  <si>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</si>
  <si>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</si>
  <si>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</si>
  <si>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</si>
  <si>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</si>
  <si>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</si>
  <si>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</si>
  <si>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</si>
  <si>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</si>
  <si>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</si>
  <si>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</si>
  <si>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</si>
  <si>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</si>
  <si>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</si>
  <si>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</si>
  <si>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</si>
  <si>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</si>
  <si>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</si>
  <si>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</si>
  <si>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</si>
  <si>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</si>
  <si>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</si>
  <si>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</si>
  <si>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</si>
  <si>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</si>
  <si>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</si>
  <si>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</si>
  <si>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</si>
  <si>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</si>
  <si>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</si>
  <si>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</si>
  <si>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</si>
  <si>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</si>
  <si>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</si>
  <si>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</si>
  <si>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</si>
  <si>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</si>
  <si>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</si>
  <si>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</si>
  <si>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</si>
  <si>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</si>
  <si>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</si>
  <si>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</si>
  <si>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</si>
  <si>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</si>
  <si>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</si>
  <si>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</si>
  <si>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</si>
  <si>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</si>
  <si>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</si>
  <si>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</si>
  <si>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</si>
  <si>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</si>
  <si>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</si>
  <si>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</si>
  <si>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</si>
  <si>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</si>
  <si>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</si>
  <si>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</si>
  <si>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</si>
  <si>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</si>
  <si>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</si>
  <si>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</si>
  <si>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</si>
  <si>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</si>
  <si>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</si>
  <si>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</si>
  <si>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</si>
  <si>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</si>
  <si>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</si>
  <si>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</si>
  <si>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</si>
  <si>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</si>
  <si>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</si>
  <si>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</si>
  <si>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</si>
  <si>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</si>
  <si>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</si>
  <si>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</si>
  <si>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</si>
  <si>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</si>
  <si>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</si>
  <si>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</si>
  <si>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</si>
  <si>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</si>
  <si>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</si>
  <si>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</si>
  <si>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</si>
  <si>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</si>
  <si>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</si>
  <si>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</si>
  <si>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</si>
  <si>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</si>
  <si>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</si>
  <si>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</si>
  <si>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</si>
  <si>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</si>
  <si>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</si>
  <si>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</si>
  <si>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</si>
  <si>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</si>
  <si>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</si>
  <si>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</si>
  <si>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</si>
  <si>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</si>
  <si>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</si>
  <si>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</si>
  <si>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</si>
  <si>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</si>
  <si>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</si>
  <si>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</si>
  <si>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</si>
  <si>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</si>
  <si>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</si>
  <si>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</si>
  <si>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</si>
  <si>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</si>
  <si>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</si>
  <si>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</si>
  <si>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</si>
  <si>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</si>
  <si>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</si>
  <si>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</si>
  <si>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</si>
  <si>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</si>
  <si>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</si>
  <si>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</si>
  <si>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</si>
  <si>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</si>
  <si>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</si>
  <si>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</si>
  <si>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</si>
  <si>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</si>
  <si>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</si>
  <si>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</si>
  <si>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</si>
  <si>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</si>
  <si>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</si>
  <si>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PROF. JAIME GUSTAVO CASILLAS VAZQUEZ</t>
  </si>
  <si>
    <t>C. JOSÉ DE JESÚS ORNELAS MUÑOZ</t>
  </si>
  <si>
    <t>PRESIDENTE MUNICIPAL</t>
  </si>
  <si>
    <t>ENCARGADO DE LA HACIENDA PÚBLICA</t>
  </si>
  <si>
    <t>Bajo protesta de decir verdad declaramos que los Estados Financieros y sus Notas son razonablemente correctos y responsabilidad del emisor.</t>
  </si>
  <si>
    <t>ASEJ2018-01-29-03-2018-1</t>
  </si>
  <si>
    <t>AL 28 FEBRERO DE 2018</t>
  </si>
  <si>
    <t>ASEJ2018-02-05-04-2018-1</t>
  </si>
  <si>
    <t>AL 31 DE MARZO DE 2018</t>
  </si>
  <si>
    <t>ASEJ2018-03-27-04-2018-1</t>
  </si>
  <si>
    <t>AL 30 DE ABRIL DE 2018</t>
  </si>
  <si>
    <t>ASEJ2018-04-08-06-2018-1</t>
  </si>
  <si>
    <t>AL 31 DE MAYO DE 2018</t>
  </si>
  <si>
    <t>ASEJ2018-05-26-06-2018-1</t>
  </si>
  <si>
    <t>AL 30 DE JUNIO DE 2018</t>
  </si>
  <si>
    <t>ASEJ2018-06-12-07-2018-1</t>
  </si>
  <si>
    <t>AL 31 DE JULIO DE 2018</t>
  </si>
  <si>
    <t>ASEJ2018-07-21-08-2018-1</t>
  </si>
  <si>
    <t>AL 31 DE AGOSTO DE 2018</t>
  </si>
  <si>
    <t>ASEJ2018-08-18-09-2018-1</t>
  </si>
  <si>
    <t>AL 30 DE SEPTIEMBRE DE 2018</t>
  </si>
  <si>
    <t>ASEJ2018-09-16-10-2018-1</t>
  </si>
  <si>
    <t>AL 31 DE OCTUBRE DE 2018</t>
  </si>
  <si>
    <t>C. REYNALDO GONZÁLEZ GÓMEZ</t>
  </si>
  <si>
    <t>ARQ. ELBERTH YOSSIO GALLEGOS ALVARADO</t>
  </si>
  <si>
    <t>ASEJ2018-10-04-12-2018-1</t>
  </si>
  <si>
    <t>AL 30 DE NOVIEMBRE DE 2018</t>
  </si>
  <si>
    <t>ASEJ2018-11-09-01-2019-1</t>
  </si>
  <si>
    <t>AL 31 DE DICIEMBRE DE 2018</t>
  </si>
  <si>
    <t>ASEJ2018-12-29-01-2019-1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</si>
</sst>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2" fillId="2" borderId="13" xfId="0" applyFont="1" applyFill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2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vertical="center" wrapText="1"/>
    </xf>
    <xf numFmtId="164" fontId="9" fillId="0" borderId="0" xfId="0" applyNumberFormat="1" applyFont="1" applyBorder="1"/>
    <xf numFmtId="164" fontId="9" fillId="0" borderId="5" xfId="0" applyNumberFormat="1" applyFont="1" applyBorder="1"/>
    <xf numFmtId="0" fontId="2" fillId="2" borderId="5" xfId="0" applyFont="1" applyFill="1" applyBorder="1"/>
    <xf numFmtId="0" fontId="5" fillId="3" borderId="0" xfId="0" applyFont="1" applyFill="1" applyBorder="1" applyAlignment="1">
      <alignment vertical="center" wrapText="1"/>
    </xf>
    <xf numFmtId="164" fontId="10" fillId="0" borderId="0" xfId="0" applyNumberFormat="1" applyFont="1" applyBorder="1"/>
    <xf numFmtId="164" fontId="10" fillId="0" borderId="5" xfId="0" applyNumberFormat="1" applyFont="1" applyBorder="1"/>
    <xf numFmtId="0" fontId="2" fillId="0" borderId="4" xfId="0" applyFont="1" applyBorder="1"/>
    <xf numFmtId="0" fontId="2" fillId="0" borderId="0" xfId="0" applyFont="1" applyBorder="1"/>
    <xf numFmtId="0" fontId="10" fillId="0" borderId="0" xfId="0" applyFont="1" applyBorder="1"/>
    <xf numFmtId="164" fontId="10" fillId="0" borderId="14" xfId="0" applyNumberFormat="1" applyFont="1" applyBorder="1"/>
    <xf numFmtId="164" fontId="10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2" borderId="16" xfId="0" applyFont="1" applyFill="1" applyBorder="1"/>
    <xf numFmtId="0" fontId="10" fillId="0" borderId="7" xfId="0" applyFont="1" applyBorder="1"/>
    <xf numFmtId="164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1051560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3" name="5 Rectángulo"/>
        <xdr:cNvSpPr/>
      </xdr:nvSpPr>
      <xdr:spPr>
        <a:xfrm>
          <a:off x="342900" y="197739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316700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workbookViewId="0">
      <selection activeCell="B29" sqref="B29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2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8251747.3900000006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64520.86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29995.73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8221751.6600000001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64520.86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207464.55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-71.569999999999993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207536.12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11768.84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8459211.9400000013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11768.84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76289.7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31209622.539999999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99954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1172763.6199999999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200724.09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39568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339012.05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67854.009999999995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76289.7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40971666.07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1793810.23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32387536.559999999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40846748.5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40770458.799999997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40846748.5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397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B20" sqref="B20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414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1246903.98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65426.58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45317.51</v>
      </c>
      <c r="D9" s="25">
        <v>30000</v>
      </c>
      <c r="E9" s="23"/>
      <c r="F9" s="28" t="s">
        <v>16</v>
      </c>
      <c r="G9" s="29" t="s">
        <v>17</v>
      </c>
      <c r="H9" s="24">
        <v>29315.58</v>
      </c>
      <c r="I9" s="25">
        <v>0</v>
      </c>
    </row>
    <row r="10" spans="1:9">
      <c r="A10" s="28" t="s">
        <v>18</v>
      </c>
      <c r="B10" s="29" t="s">
        <v>19</v>
      </c>
      <c r="C10" s="24">
        <v>1201586.47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36111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45.84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45.84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1246949.82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65426.58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12766321.74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65426.58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47399916.140000001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8219198.6900000004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39180717.450000003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46017185.630000003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47264135.450000003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47198708.869999997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47264135.449999996</v>
      </c>
      <c r="I126" s="42">
        <f>I96+I124</f>
        <v>40283051.809999995</v>
      </c>
    </row>
    <row r="127" spans="1:9" ht="12" thickTop="1"/>
    <row r="130" spans="2:8" ht="15">
      <c r="B130" s="50" t="s">
        <v>415</v>
      </c>
      <c r="F130" s="51"/>
      <c r="H130" s="52" t="s">
        <v>416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417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B30" sqref="B30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418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938248.47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56189.39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79320.88</v>
      </c>
      <c r="D9" s="25">
        <v>30000</v>
      </c>
      <c r="E9" s="23"/>
      <c r="F9" s="28" t="s">
        <v>16</v>
      </c>
      <c r="G9" s="29" t="s">
        <v>17</v>
      </c>
      <c r="H9" s="24">
        <v>19267.38</v>
      </c>
      <c r="I9" s="25">
        <v>0</v>
      </c>
    </row>
    <row r="10" spans="1:9">
      <c r="A10" s="28" t="s">
        <v>18</v>
      </c>
      <c r="B10" s="29" t="s">
        <v>19</v>
      </c>
      <c r="C10" s="24">
        <v>858927.59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36922.01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4659.34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43.14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4616.2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942907.80999999994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56189.39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43970830.159999996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12861161.619999999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56189.39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47199951.200000003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8019233.75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39180717.450000003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46112025.509999998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47054933.32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46998743.93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47054933.32</v>
      </c>
      <c r="I126" s="42">
        <f>I96+I124</f>
        <v>40283051.809999995</v>
      </c>
    </row>
    <row r="127" spans="1:9" ht="12" thickTop="1"/>
    <row r="130" spans="2:8" ht="15">
      <c r="B130" s="50" t="s">
        <v>415</v>
      </c>
      <c r="F130" s="51"/>
      <c r="H130" s="52" t="s">
        <v>416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419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C24" sqref="C24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420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506727.37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220973.55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113310.09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393417.28</v>
      </c>
      <c r="D10" s="25">
        <v>6743564.5099999998</v>
      </c>
      <c r="E10" s="23"/>
      <c r="F10" s="28" t="s">
        <v>20</v>
      </c>
      <c r="G10" s="29" t="s">
        <v>21</v>
      </c>
      <c r="H10" s="24">
        <v>184573.09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36400.46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5692.25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5692.25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512419.62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220973.55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44192123.200000003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13082454.66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220973.55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46825971.890000001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7645254.4400000004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39180717.450000003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46333318.550000004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46845738.170000002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46624764.619999997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46845738.169999994</v>
      </c>
      <c r="I126" s="42">
        <f>I96+I124</f>
        <v>40283051.809999995</v>
      </c>
    </row>
    <row r="127" spans="1:9" ht="12" thickTop="1"/>
    <row r="130" spans="2:8" ht="15">
      <c r="B130" s="50" t="s">
        <v>415</v>
      </c>
      <c r="F130" s="51"/>
      <c r="H130" s="52" t="s">
        <v>416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421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398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10050459.390000001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437148.24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30000</v>
      </c>
      <c r="D9" s="25">
        <v>30000</v>
      </c>
      <c r="E9" s="23"/>
      <c r="F9" s="28" t="s">
        <v>16</v>
      </c>
      <c r="G9" s="29" t="s">
        <v>17</v>
      </c>
      <c r="H9" s="24">
        <v>364663</v>
      </c>
      <c r="I9" s="25">
        <v>0</v>
      </c>
    </row>
    <row r="10" spans="1:9">
      <c r="A10" s="28" t="s">
        <v>18</v>
      </c>
      <c r="B10" s="29" t="s">
        <v>19</v>
      </c>
      <c r="C10" s="24">
        <v>10020459.390000001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72485.240000000005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-373.96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-373.96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156620.98000000001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10050085.43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1668.98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154952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593769.22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31217722.539999999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108054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1172763.6199999999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200724.09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39568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339012.05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67854.009999999995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593769.22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42053160.040000007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2875304.2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32395636.559999999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42445721.989999995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41851952.770000003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42445721.990000002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399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C28" sqref="C28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400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10481716.619999999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73806.81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30000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10451716.619999999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73806.81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-375.56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-375.56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156620.98000000001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10481341.059999999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1668.98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154952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230427.79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31217722.539999999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108054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1204513.6199999999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39568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339012.05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230427.79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42879507.100000001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3701651.26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32427386.559999999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42908727.619999997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42678299.829999998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42908727.619999997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401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402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10212890.6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72637.820000000007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30000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10182890.6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72637.820000000007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245419.51999999999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-374.63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245794.15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1668.98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10458310.119999999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1668.98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74306.8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31227582.539999999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117914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1204513.6199999999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39568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339012.05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74306.8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43022457.150000006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3844601.31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32437246.559999999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42895556.68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42821249.880000003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42895556.68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403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404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8789693.3899999987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76260.63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30000.02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8759693.3699999992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76260.63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2624.71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2624.71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1668.98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8792318.0999999996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1668.98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77929.61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31520019.719999999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410351.18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2104724.9499999997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91768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77929.61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42545490.830000006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3367634.99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33629895.07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42422213.170000002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42344283.560000002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42422213.170000002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405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406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8301308.7599999998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78087.31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30000.02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8271308.7400000002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78087.31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245420.33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-373.82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245794.15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1668.98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8546729.0899999999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1668.98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79756.289999999994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33221154.599999998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2111486.06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2104724.9499999997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91768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79756.289999999994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43999210.020000003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4821354.18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35331029.949999996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43877759.039999992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43798002.75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43877759.039999999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407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B16" sqref="B1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408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9023689.459999999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77418.570000000007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30000.02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8993689.4399999995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77418.570000000007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-374.47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-374.47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1668.98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9023314.9899999984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1668.98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79087.55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33281791.460000001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2172122.92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79087.55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44568421.520000003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5390565.6799999997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35422986.810000002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44446301.799999997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44367214.25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44446301.799999997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409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410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9117215.7200000007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477429.73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30000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9087215.7200000007</v>
      </c>
      <c r="D10" s="25">
        <v>6743564.5099999998</v>
      </c>
      <c r="E10" s="23"/>
      <c r="F10" s="28" t="s">
        <v>20</v>
      </c>
      <c r="G10" s="29" t="s">
        <v>21</v>
      </c>
      <c r="H10" s="24">
        <v>382858.66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94571.07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-374.1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-374.1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1668.98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9116841.620000001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1668.98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479098.70999999996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36658107.93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5548439.3899999997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479098.70999999996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47638253.460000001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8460397.6199999992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39177855.840000004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38799303.280000001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47916144.900000006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47437046.189999998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47916144.899999999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411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XFD1048576"/>
    </sheetView>
  </sheetViews>
  <sheetFormatPr baseColWidth="10" defaultRowHeight="11.25"/>
  <cols>
    <col min="1" max="1" width="7" style="5" customWidth="1"/>
    <col min="2" max="2" width="67.5703125" style="5" customWidth="1"/>
    <col min="3" max="4" width="14.7109375" style="49" customWidth="1"/>
    <col min="5" max="5" width="0.7109375" style="5" customWidth="1"/>
    <col min="6" max="6" width="7.140625" style="5" customWidth="1"/>
    <col min="7" max="7" width="57.85546875" style="5" customWidth="1"/>
    <col min="8" max="9" width="14.7109375" style="49" customWidth="1"/>
    <col min="10" max="256" width="11.42578125" style="5"/>
    <col min="257" max="257" width="7" style="5" customWidth="1"/>
    <col min="258" max="258" width="67.5703125" style="5" customWidth="1"/>
    <col min="259" max="260" width="14.7109375" style="5" customWidth="1"/>
    <col min="261" max="261" width="0.7109375" style="5" customWidth="1"/>
    <col min="262" max="262" width="7.140625" style="5" customWidth="1"/>
    <col min="263" max="263" width="57.85546875" style="5" customWidth="1"/>
    <col min="264" max="265" width="14.7109375" style="5" customWidth="1"/>
    <col min="266" max="512" width="11.42578125" style="5"/>
    <col min="513" max="513" width="7" style="5" customWidth="1"/>
    <col min="514" max="514" width="67.5703125" style="5" customWidth="1"/>
    <col min="515" max="516" width="14.7109375" style="5" customWidth="1"/>
    <col min="517" max="517" width="0.7109375" style="5" customWidth="1"/>
    <col min="518" max="518" width="7.140625" style="5" customWidth="1"/>
    <col min="519" max="519" width="57.85546875" style="5" customWidth="1"/>
    <col min="520" max="521" width="14.7109375" style="5" customWidth="1"/>
    <col min="522" max="768" width="11.42578125" style="5"/>
    <col min="769" max="769" width="7" style="5" customWidth="1"/>
    <col min="770" max="770" width="67.5703125" style="5" customWidth="1"/>
    <col min="771" max="772" width="14.7109375" style="5" customWidth="1"/>
    <col min="773" max="773" width="0.7109375" style="5" customWidth="1"/>
    <col min="774" max="774" width="7.140625" style="5" customWidth="1"/>
    <col min="775" max="775" width="57.85546875" style="5" customWidth="1"/>
    <col min="776" max="777" width="14.7109375" style="5" customWidth="1"/>
    <col min="778" max="1024" width="11.42578125" style="5"/>
    <col min="1025" max="1025" width="7" style="5" customWidth="1"/>
    <col min="1026" max="1026" width="67.5703125" style="5" customWidth="1"/>
    <col min="1027" max="1028" width="14.7109375" style="5" customWidth="1"/>
    <col min="1029" max="1029" width="0.7109375" style="5" customWidth="1"/>
    <col min="1030" max="1030" width="7.140625" style="5" customWidth="1"/>
    <col min="1031" max="1031" width="57.85546875" style="5" customWidth="1"/>
    <col min="1032" max="1033" width="14.7109375" style="5" customWidth="1"/>
    <col min="1034" max="1280" width="11.42578125" style="5"/>
    <col min="1281" max="1281" width="7" style="5" customWidth="1"/>
    <col min="1282" max="1282" width="67.5703125" style="5" customWidth="1"/>
    <col min="1283" max="1284" width="14.7109375" style="5" customWidth="1"/>
    <col min="1285" max="1285" width="0.7109375" style="5" customWidth="1"/>
    <col min="1286" max="1286" width="7.140625" style="5" customWidth="1"/>
    <col min="1287" max="1287" width="57.85546875" style="5" customWidth="1"/>
    <col min="1288" max="1289" width="14.7109375" style="5" customWidth="1"/>
    <col min="1290" max="1536" width="11.42578125" style="5"/>
    <col min="1537" max="1537" width="7" style="5" customWidth="1"/>
    <col min="1538" max="1538" width="67.5703125" style="5" customWidth="1"/>
    <col min="1539" max="1540" width="14.7109375" style="5" customWidth="1"/>
    <col min="1541" max="1541" width="0.7109375" style="5" customWidth="1"/>
    <col min="1542" max="1542" width="7.140625" style="5" customWidth="1"/>
    <col min="1543" max="1543" width="57.85546875" style="5" customWidth="1"/>
    <col min="1544" max="1545" width="14.7109375" style="5" customWidth="1"/>
    <col min="1546" max="1792" width="11.42578125" style="5"/>
    <col min="1793" max="1793" width="7" style="5" customWidth="1"/>
    <col min="1794" max="1794" width="67.5703125" style="5" customWidth="1"/>
    <col min="1795" max="1796" width="14.7109375" style="5" customWidth="1"/>
    <col min="1797" max="1797" width="0.7109375" style="5" customWidth="1"/>
    <col min="1798" max="1798" width="7.140625" style="5" customWidth="1"/>
    <col min="1799" max="1799" width="57.85546875" style="5" customWidth="1"/>
    <col min="1800" max="1801" width="14.7109375" style="5" customWidth="1"/>
    <col min="1802" max="2048" width="11.42578125" style="5"/>
    <col min="2049" max="2049" width="7" style="5" customWidth="1"/>
    <col min="2050" max="2050" width="67.5703125" style="5" customWidth="1"/>
    <col min="2051" max="2052" width="14.7109375" style="5" customWidth="1"/>
    <col min="2053" max="2053" width="0.7109375" style="5" customWidth="1"/>
    <col min="2054" max="2054" width="7.140625" style="5" customWidth="1"/>
    <col min="2055" max="2055" width="57.85546875" style="5" customWidth="1"/>
    <col min="2056" max="2057" width="14.7109375" style="5" customWidth="1"/>
    <col min="2058" max="2304" width="11.42578125" style="5"/>
    <col min="2305" max="2305" width="7" style="5" customWidth="1"/>
    <col min="2306" max="2306" width="67.5703125" style="5" customWidth="1"/>
    <col min="2307" max="2308" width="14.7109375" style="5" customWidth="1"/>
    <col min="2309" max="2309" width="0.7109375" style="5" customWidth="1"/>
    <col min="2310" max="2310" width="7.140625" style="5" customWidth="1"/>
    <col min="2311" max="2311" width="57.85546875" style="5" customWidth="1"/>
    <col min="2312" max="2313" width="14.7109375" style="5" customWidth="1"/>
    <col min="2314" max="2560" width="11.42578125" style="5"/>
    <col min="2561" max="2561" width="7" style="5" customWidth="1"/>
    <col min="2562" max="2562" width="67.5703125" style="5" customWidth="1"/>
    <col min="2563" max="2564" width="14.7109375" style="5" customWidth="1"/>
    <col min="2565" max="2565" width="0.7109375" style="5" customWidth="1"/>
    <col min="2566" max="2566" width="7.140625" style="5" customWidth="1"/>
    <col min="2567" max="2567" width="57.85546875" style="5" customWidth="1"/>
    <col min="2568" max="2569" width="14.7109375" style="5" customWidth="1"/>
    <col min="2570" max="2816" width="11.42578125" style="5"/>
    <col min="2817" max="2817" width="7" style="5" customWidth="1"/>
    <col min="2818" max="2818" width="67.5703125" style="5" customWidth="1"/>
    <col min="2819" max="2820" width="14.7109375" style="5" customWidth="1"/>
    <col min="2821" max="2821" width="0.7109375" style="5" customWidth="1"/>
    <col min="2822" max="2822" width="7.140625" style="5" customWidth="1"/>
    <col min="2823" max="2823" width="57.85546875" style="5" customWidth="1"/>
    <col min="2824" max="2825" width="14.7109375" style="5" customWidth="1"/>
    <col min="2826" max="3072" width="11.42578125" style="5"/>
    <col min="3073" max="3073" width="7" style="5" customWidth="1"/>
    <col min="3074" max="3074" width="67.5703125" style="5" customWidth="1"/>
    <col min="3075" max="3076" width="14.7109375" style="5" customWidth="1"/>
    <col min="3077" max="3077" width="0.7109375" style="5" customWidth="1"/>
    <col min="3078" max="3078" width="7.140625" style="5" customWidth="1"/>
    <col min="3079" max="3079" width="57.85546875" style="5" customWidth="1"/>
    <col min="3080" max="3081" width="14.7109375" style="5" customWidth="1"/>
    <col min="3082" max="3328" width="11.42578125" style="5"/>
    <col min="3329" max="3329" width="7" style="5" customWidth="1"/>
    <col min="3330" max="3330" width="67.5703125" style="5" customWidth="1"/>
    <col min="3331" max="3332" width="14.7109375" style="5" customWidth="1"/>
    <col min="3333" max="3333" width="0.7109375" style="5" customWidth="1"/>
    <col min="3334" max="3334" width="7.140625" style="5" customWidth="1"/>
    <col min="3335" max="3335" width="57.85546875" style="5" customWidth="1"/>
    <col min="3336" max="3337" width="14.7109375" style="5" customWidth="1"/>
    <col min="3338" max="3584" width="11.42578125" style="5"/>
    <col min="3585" max="3585" width="7" style="5" customWidth="1"/>
    <col min="3586" max="3586" width="67.5703125" style="5" customWidth="1"/>
    <col min="3587" max="3588" width="14.7109375" style="5" customWidth="1"/>
    <col min="3589" max="3589" width="0.7109375" style="5" customWidth="1"/>
    <col min="3590" max="3590" width="7.140625" style="5" customWidth="1"/>
    <col min="3591" max="3591" width="57.85546875" style="5" customWidth="1"/>
    <col min="3592" max="3593" width="14.7109375" style="5" customWidth="1"/>
    <col min="3594" max="3840" width="11.42578125" style="5"/>
    <col min="3841" max="3841" width="7" style="5" customWidth="1"/>
    <col min="3842" max="3842" width="67.5703125" style="5" customWidth="1"/>
    <col min="3843" max="3844" width="14.7109375" style="5" customWidth="1"/>
    <col min="3845" max="3845" width="0.7109375" style="5" customWidth="1"/>
    <col min="3846" max="3846" width="7.140625" style="5" customWidth="1"/>
    <col min="3847" max="3847" width="57.85546875" style="5" customWidth="1"/>
    <col min="3848" max="3849" width="14.7109375" style="5" customWidth="1"/>
    <col min="3850" max="4096" width="11.42578125" style="5"/>
    <col min="4097" max="4097" width="7" style="5" customWidth="1"/>
    <col min="4098" max="4098" width="67.5703125" style="5" customWidth="1"/>
    <col min="4099" max="4100" width="14.7109375" style="5" customWidth="1"/>
    <col min="4101" max="4101" width="0.7109375" style="5" customWidth="1"/>
    <col min="4102" max="4102" width="7.140625" style="5" customWidth="1"/>
    <col min="4103" max="4103" width="57.85546875" style="5" customWidth="1"/>
    <col min="4104" max="4105" width="14.7109375" style="5" customWidth="1"/>
    <col min="4106" max="4352" width="11.42578125" style="5"/>
    <col min="4353" max="4353" width="7" style="5" customWidth="1"/>
    <col min="4354" max="4354" width="67.5703125" style="5" customWidth="1"/>
    <col min="4355" max="4356" width="14.7109375" style="5" customWidth="1"/>
    <col min="4357" max="4357" width="0.7109375" style="5" customWidth="1"/>
    <col min="4358" max="4358" width="7.140625" style="5" customWidth="1"/>
    <col min="4359" max="4359" width="57.85546875" style="5" customWidth="1"/>
    <col min="4360" max="4361" width="14.7109375" style="5" customWidth="1"/>
    <col min="4362" max="4608" width="11.42578125" style="5"/>
    <col min="4609" max="4609" width="7" style="5" customWidth="1"/>
    <col min="4610" max="4610" width="67.5703125" style="5" customWidth="1"/>
    <col min="4611" max="4612" width="14.7109375" style="5" customWidth="1"/>
    <col min="4613" max="4613" width="0.7109375" style="5" customWidth="1"/>
    <col min="4614" max="4614" width="7.140625" style="5" customWidth="1"/>
    <col min="4615" max="4615" width="57.85546875" style="5" customWidth="1"/>
    <col min="4616" max="4617" width="14.7109375" style="5" customWidth="1"/>
    <col min="4618" max="4864" width="11.42578125" style="5"/>
    <col min="4865" max="4865" width="7" style="5" customWidth="1"/>
    <col min="4866" max="4866" width="67.5703125" style="5" customWidth="1"/>
    <col min="4867" max="4868" width="14.7109375" style="5" customWidth="1"/>
    <col min="4869" max="4869" width="0.7109375" style="5" customWidth="1"/>
    <col min="4870" max="4870" width="7.140625" style="5" customWidth="1"/>
    <col min="4871" max="4871" width="57.85546875" style="5" customWidth="1"/>
    <col min="4872" max="4873" width="14.7109375" style="5" customWidth="1"/>
    <col min="4874" max="5120" width="11.42578125" style="5"/>
    <col min="5121" max="5121" width="7" style="5" customWidth="1"/>
    <col min="5122" max="5122" width="67.5703125" style="5" customWidth="1"/>
    <col min="5123" max="5124" width="14.7109375" style="5" customWidth="1"/>
    <col min="5125" max="5125" width="0.7109375" style="5" customWidth="1"/>
    <col min="5126" max="5126" width="7.140625" style="5" customWidth="1"/>
    <col min="5127" max="5127" width="57.85546875" style="5" customWidth="1"/>
    <col min="5128" max="5129" width="14.7109375" style="5" customWidth="1"/>
    <col min="5130" max="5376" width="11.42578125" style="5"/>
    <col min="5377" max="5377" width="7" style="5" customWidth="1"/>
    <col min="5378" max="5378" width="67.5703125" style="5" customWidth="1"/>
    <col min="5379" max="5380" width="14.7109375" style="5" customWidth="1"/>
    <col min="5381" max="5381" width="0.7109375" style="5" customWidth="1"/>
    <col min="5382" max="5382" width="7.140625" style="5" customWidth="1"/>
    <col min="5383" max="5383" width="57.85546875" style="5" customWidth="1"/>
    <col min="5384" max="5385" width="14.7109375" style="5" customWidth="1"/>
    <col min="5386" max="5632" width="11.42578125" style="5"/>
    <col min="5633" max="5633" width="7" style="5" customWidth="1"/>
    <col min="5634" max="5634" width="67.5703125" style="5" customWidth="1"/>
    <col min="5635" max="5636" width="14.7109375" style="5" customWidth="1"/>
    <col min="5637" max="5637" width="0.7109375" style="5" customWidth="1"/>
    <col min="5638" max="5638" width="7.140625" style="5" customWidth="1"/>
    <col min="5639" max="5639" width="57.85546875" style="5" customWidth="1"/>
    <col min="5640" max="5641" width="14.7109375" style="5" customWidth="1"/>
    <col min="5642" max="5888" width="11.42578125" style="5"/>
    <col min="5889" max="5889" width="7" style="5" customWidth="1"/>
    <col min="5890" max="5890" width="67.5703125" style="5" customWidth="1"/>
    <col min="5891" max="5892" width="14.7109375" style="5" customWidth="1"/>
    <col min="5893" max="5893" width="0.7109375" style="5" customWidth="1"/>
    <col min="5894" max="5894" width="7.140625" style="5" customWidth="1"/>
    <col min="5895" max="5895" width="57.85546875" style="5" customWidth="1"/>
    <col min="5896" max="5897" width="14.7109375" style="5" customWidth="1"/>
    <col min="5898" max="6144" width="11.42578125" style="5"/>
    <col min="6145" max="6145" width="7" style="5" customWidth="1"/>
    <col min="6146" max="6146" width="67.5703125" style="5" customWidth="1"/>
    <col min="6147" max="6148" width="14.7109375" style="5" customWidth="1"/>
    <col min="6149" max="6149" width="0.7109375" style="5" customWidth="1"/>
    <col min="6150" max="6150" width="7.140625" style="5" customWidth="1"/>
    <col min="6151" max="6151" width="57.85546875" style="5" customWidth="1"/>
    <col min="6152" max="6153" width="14.7109375" style="5" customWidth="1"/>
    <col min="6154" max="6400" width="11.42578125" style="5"/>
    <col min="6401" max="6401" width="7" style="5" customWidth="1"/>
    <col min="6402" max="6402" width="67.5703125" style="5" customWidth="1"/>
    <col min="6403" max="6404" width="14.7109375" style="5" customWidth="1"/>
    <col min="6405" max="6405" width="0.7109375" style="5" customWidth="1"/>
    <col min="6406" max="6406" width="7.140625" style="5" customWidth="1"/>
    <col min="6407" max="6407" width="57.85546875" style="5" customWidth="1"/>
    <col min="6408" max="6409" width="14.7109375" style="5" customWidth="1"/>
    <col min="6410" max="6656" width="11.42578125" style="5"/>
    <col min="6657" max="6657" width="7" style="5" customWidth="1"/>
    <col min="6658" max="6658" width="67.5703125" style="5" customWidth="1"/>
    <col min="6659" max="6660" width="14.7109375" style="5" customWidth="1"/>
    <col min="6661" max="6661" width="0.7109375" style="5" customWidth="1"/>
    <col min="6662" max="6662" width="7.140625" style="5" customWidth="1"/>
    <col min="6663" max="6663" width="57.85546875" style="5" customWidth="1"/>
    <col min="6664" max="6665" width="14.7109375" style="5" customWidth="1"/>
    <col min="6666" max="6912" width="11.42578125" style="5"/>
    <col min="6913" max="6913" width="7" style="5" customWidth="1"/>
    <col min="6914" max="6914" width="67.5703125" style="5" customWidth="1"/>
    <col min="6915" max="6916" width="14.7109375" style="5" customWidth="1"/>
    <col min="6917" max="6917" width="0.7109375" style="5" customWidth="1"/>
    <col min="6918" max="6918" width="7.140625" style="5" customWidth="1"/>
    <col min="6919" max="6919" width="57.85546875" style="5" customWidth="1"/>
    <col min="6920" max="6921" width="14.7109375" style="5" customWidth="1"/>
    <col min="6922" max="7168" width="11.42578125" style="5"/>
    <col min="7169" max="7169" width="7" style="5" customWidth="1"/>
    <col min="7170" max="7170" width="67.5703125" style="5" customWidth="1"/>
    <col min="7171" max="7172" width="14.7109375" style="5" customWidth="1"/>
    <col min="7173" max="7173" width="0.7109375" style="5" customWidth="1"/>
    <col min="7174" max="7174" width="7.140625" style="5" customWidth="1"/>
    <col min="7175" max="7175" width="57.85546875" style="5" customWidth="1"/>
    <col min="7176" max="7177" width="14.7109375" style="5" customWidth="1"/>
    <col min="7178" max="7424" width="11.42578125" style="5"/>
    <col min="7425" max="7425" width="7" style="5" customWidth="1"/>
    <col min="7426" max="7426" width="67.5703125" style="5" customWidth="1"/>
    <col min="7427" max="7428" width="14.7109375" style="5" customWidth="1"/>
    <col min="7429" max="7429" width="0.7109375" style="5" customWidth="1"/>
    <col min="7430" max="7430" width="7.140625" style="5" customWidth="1"/>
    <col min="7431" max="7431" width="57.85546875" style="5" customWidth="1"/>
    <col min="7432" max="7433" width="14.7109375" style="5" customWidth="1"/>
    <col min="7434" max="7680" width="11.42578125" style="5"/>
    <col min="7681" max="7681" width="7" style="5" customWidth="1"/>
    <col min="7682" max="7682" width="67.5703125" style="5" customWidth="1"/>
    <col min="7683" max="7684" width="14.7109375" style="5" customWidth="1"/>
    <col min="7685" max="7685" width="0.7109375" style="5" customWidth="1"/>
    <col min="7686" max="7686" width="7.140625" style="5" customWidth="1"/>
    <col min="7687" max="7687" width="57.85546875" style="5" customWidth="1"/>
    <col min="7688" max="7689" width="14.7109375" style="5" customWidth="1"/>
    <col min="7690" max="7936" width="11.42578125" style="5"/>
    <col min="7937" max="7937" width="7" style="5" customWidth="1"/>
    <col min="7938" max="7938" width="67.5703125" style="5" customWidth="1"/>
    <col min="7939" max="7940" width="14.7109375" style="5" customWidth="1"/>
    <col min="7941" max="7941" width="0.7109375" style="5" customWidth="1"/>
    <col min="7942" max="7942" width="7.140625" style="5" customWidth="1"/>
    <col min="7943" max="7943" width="57.85546875" style="5" customWidth="1"/>
    <col min="7944" max="7945" width="14.7109375" style="5" customWidth="1"/>
    <col min="7946" max="8192" width="11.42578125" style="5"/>
    <col min="8193" max="8193" width="7" style="5" customWidth="1"/>
    <col min="8194" max="8194" width="67.5703125" style="5" customWidth="1"/>
    <col min="8195" max="8196" width="14.7109375" style="5" customWidth="1"/>
    <col min="8197" max="8197" width="0.7109375" style="5" customWidth="1"/>
    <col min="8198" max="8198" width="7.140625" style="5" customWidth="1"/>
    <col min="8199" max="8199" width="57.85546875" style="5" customWidth="1"/>
    <col min="8200" max="8201" width="14.7109375" style="5" customWidth="1"/>
    <col min="8202" max="8448" width="11.42578125" style="5"/>
    <col min="8449" max="8449" width="7" style="5" customWidth="1"/>
    <col min="8450" max="8450" width="67.5703125" style="5" customWidth="1"/>
    <col min="8451" max="8452" width="14.7109375" style="5" customWidth="1"/>
    <col min="8453" max="8453" width="0.7109375" style="5" customWidth="1"/>
    <col min="8454" max="8454" width="7.140625" style="5" customWidth="1"/>
    <col min="8455" max="8455" width="57.85546875" style="5" customWidth="1"/>
    <col min="8456" max="8457" width="14.7109375" style="5" customWidth="1"/>
    <col min="8458" max="8704" width="11.42578125" style="5"/>
    <col min="8705" max="8705" width="7" style="5" customWidth="1"/>
    <col min="8706" max="8706" width="67.5703125" style="5" customWidth="1"/>
    <col min="8707" max="8708" width="14.7109375" style="5" customWidth="1"/>
    <col min="8709" max="8709" width="0.7109375" style="5" customWidth="1"/>
    <col min="8710" max="8710" width="7.140625" style="5" customWidth="1"/>
    <col min="8711" max="8711" width="57.85546875" style="5" customWidth="1"/>
    <col min="8712" max="8713" width="14.7109375" style="5" customWidth="1"/>
    <col min="8714" max="8960" width="11.42578125" style="5"/>
    <col min="8961" max="8961" width="7" style="5" customWidth="1"/>
    <col min="8962" max="8962" width="67.5703125" style="5" customWidth="1"/>
    <col min="8963" max="8964" width="14.7109375" style="5" customWidth="1"/>
    <col min="8965" max="8965" width="0.7109375" style="5" customWidth="1"/>
    <col min="8966" max="8966" width="7.140625" style="5" customWidth="1"/>
    <col min="8967" max="8967" width="57.85546875" style="5" customWidth="1"/>
    <col min="8968" max="8969" width="14.7109375" style="5" customWidth="1"/>
    <col min="8970" max="9216" width="11.42578125" style="5"/>
    <col min="9217" max="9217" width="7" style="5" customWidth="1"/>
    <col min="9218" max="9218" width="67.5703125" style="5" customWidth="1"/>
    <col min="9219" max="9220" width="14.7109375" style="5" customWidth="1"/>
    <col min="9221" max="9221" width="0.7109375" style="5" customWidth="1"/>
    <col min="9222" max="9222" width="7.140625" style="5" customWidth="1"/>
    <col min="9223" max="9223" width="57.85546875" style="5" customWidth="1"/>
    <col min="9224" max="9225" width="14.7109375" style="5" customWidth="1"/>
    <col min="9226" max="9472" width="11.42578125" style="5"/>
    <col min="9473" max="9473" width="7" style="5" customWidth="1"/>
    <col min="9474" max="9474" width="67.5703125" style="5" customWidth="1"/>
    <col min="9475" max="9476" width="14.7109375" style="5" customWidth="1"/>
    <col min="9477" max="9477" width="0.7109375" style="5" customWidth="1"/>
    <col min="9478" max="9478" width="7.140625" style="5" customWidth="1"/>
    <col min="9479" max="9479" width="57.85546875" style="5" customWidth="1"/>
    <col min="9480" max="9481" width="14.7109375" style="5" customWidth="1"/>
    <col min="9482" max="9728" width="11.42578125" style="5"/>
    <col min="9729" max="9729" width="7" style="5" customWidth="1"/>
    <col min="9730" max="9730" width="67.5703125" style="5" customWidth="1"/>
    <col min="9731" max="9732" width="14.7109375" style="5" customWidth="1"/>
    <col min="9733" max="9733" width="0.7109375" style="5" customWidth="1"/>
    <col min="9734" max="9734" width="7.140625" style="5" customWidth="1"/>
    <col min="9735" max="9735" width="57.85546875" style="5" customWidth="1"/>
    <col min="9736" max="9737" width="14.7109375" style="5" customWidth="1"/>
    <col min="9738" max="9984" width="11.42578125" style="5"/>
    <col min="9985" max="9985" width="7" style="5" customWidth="1"/>
    <col min="9986" max="9986" width="67.5703125" style="5" customWidth="1"/>
    <col min="9987" max="9988" width="14.7109375" style="5" customWidth="1"/>
    <col min="9989" max="9989" width="0.7109375" style="5" customWidth="1"/>
    <col min="9990" max="9990" width="7.140625" style="5" customWidth="1"/>
    <col min="9991" max="9991" width="57.85546875" style="5" customWidth="1"/>
    <col min="9992" max="9993" width="14.7109375" style="5" customWidth="1"/>
    <col min="9994" max="10240" width="11.42578125" style="5"/>
    <col min="10241" max="10241" width="7" style="5" customWidth="1"/>
    <col min="10242" max="10242" width="67.5703125" style="5" customWidth="1"/>
    <col min="10243" max="10244" width="14.7109375" style="5" customWidth="1"/>
    <col min="10245" max="10245" width="0.7109375" style="5" customWidth="1"/>
    <col min="10246" max="10246" width="7.140625" style="5" customWidth="1"/>
    <col min="10247" max="10247" width="57.85546875" style="5" customWidth="1"/>
    <col min="10248" max="10249" width="14.7109375" style="5" customWidth="1"/>
    <col min="10250" max="10496" width="11.42578125" style="5"/>
    <col min="10497" max="10497" width="7" style="5" customWidth="1"/>
    <col min="10498" max="10498" width="67.5703125" style="5" customWidth="1"/>
    <col min="10499" max="10500" width="14.7109375" style="5" customWidth="1"/>
    <col min="10501" max="10501" width="0.7109375" style="5" customWidth="1"/>
    <col min="10502" max="10502" width="7.140625" style="5" customWidth="1"/>
    <col min="10503" max="10503" width="57.85546875" style="5" customWidth="1"/>
    <col min="10504" max="10505" width="14.7109375" style="5" customWidth="1"/>
    <col min="10506" max="10752" width="11.42578125" style="5"/>
    <col min="10753" max="10753" width="7" style="5" customWidth="1"/>
    <col min="10754" max="10754" width="67.5703125" style="5" customWidth="1"/>
    <col min="10755" max="10756" width="14.7109375" style="5" customWidth="1"/>
    <col min="10757" max="10757" width="0.7109375" style="5" customWidth="1"/>
    <col min="10758" max="10758" width="7.140625" style="5" customWidth="1"/>
    <col min="10759" max="10759" width="57.85546875" style="5" customWidth="1"/>
    <col min="10760" max="10761" width="14.7109375" style="5" customWidth="1"/>
    <col min="10762" max="11008" width="11.42578125" style="5"/>
    <col min="11009" max="11009" width="7" style="5" customWidth="1"/>
    <col min="11010" max="11010" width="67.5703125" style="5" customWidth="1"/>
    <col min="11011" max="11012" width="14.7109375" style="5" customWidth="1"/>
    <col min="11013" max="11013" width="0.7109375" style="5" customWidth="1"/>
    <col min="11014" max="11014" width="7.140625" style="5" customWidth="1"/>
    <col min="11015" max="11015" width="57.85546875" style="5" customWidth="1"/>
    <col min="11016" max="11017" width="14.7109375" style="5" customWidth="1"/>
    <col min="11018" max="11264" width="11.42578125" style="5"/>
    <col min="11265" max="11265" width="7" style="5" customWidth="1"/>
    <col min="11266" max="11266" width="67.5703125" style="5" customWidth="1"/>
    <col min="11267" max="11268" width="14.7109375" style="5" customWidth="1"/>
    <col min="11269" max="11269" width="0.7109375" style="5" customWidth="1"/>
    <col min="11270" max="11270" width="7.140625" style="5" customWidth="1"/>
    <col min="11271" max="11271" width="57.85546875" style="5" customWidth="1"/>
    <col min="11272" max="11273" width="14.7109375" style="5" customWidth="1"/>
    <col min="11274" max="11520" width="11.42578125" style="5"/>
    <col min="11521" max="11521" width="7" style="5" customWidth="1"/>
    <col min="11522" max="11522" width="67.5703125" style="5" customWidth="1"/>
    <col min="11523" max="11524" width="14.7109375" style="5" customWidth="1"/>
    <col min="11525" max="11525" width="0.7109375" style="5" customWidth="1"/>
    <col min="11526" max="11526" width="7.140625" style="5" customWidth="1"/>
    <col min="11527" max="11527" width="57.85546875" style="5" customWidth="1"/>
    <col min="11528" max="11529" width="14.7109375" style="5" customWidth="1"/>
    <col min="11530" max="11776" width="11.42578125" style="5"/>
    <col min="11777" max="11777" width="7" style="5" customWidth="1"/>
    <col min="11778" max="11778" width="67.5703125" style="5" customWidth="1"/>
    <col min="11779" max="11780" width="14.7109375" style="5" customWidth="1"/>
    <col min="11781" max="11781" width="0.7109375" style="5" customWidth="1"/>
    <col min="11782" max="11782" width="7.140625" style="5" customWidth="1"/>
    <col min="11783" max="11783" width="57.85546875" style="5" customWidth="1"/>
    <col min="11784" max="11785" width="14.7109375" style="5" customWidth="1"/>
    <col min="11786" max="12032" width="11.42578125" style="5"/>
    <col min="12033" max="12033" width="7" style="5" customWidth="1"/>
    <col min="12034" max="12034" width="67.5703125" style="5" customWidth="1"/>
    <col min="12035" max="12036" width="14.7109375" style="5" customWidth="1"/>
    <col min="12037" max="12037" width="0.7109375" style="5" customWidth="1"/>
    <col min="12038" max="12038" width="7.140625" style="5" customWidth="1"/>
    <col min="12039" max="12039" width="57.85546875" style="5" customWidth="1"/>
    <col min="12040" max="12041" width="14.7109375" style="5" customWidth="1"/>
    <col min="12042" max="12288" width="11.42578125" style="5"/>
    <col min="12289" max="12289" width="7" style="5" customWidth="1"/>
    <col min="12290" max="12290" width="67.5703125" style="5" customWidth="1"/>
    <col min="12291" max="12292" width="14.7109375" style="5" customWidth="1"/>
    <col min="12293" max="12293" width="0.7109375" style="5" customWidth="1"/>
    <col min="12294" max="12294" width="7.140625" style="5" customWidth="1"/>
    <col min="12295" max="12295" width="57.85546875" style="5" customWidth="1"/>
    <col min="12296" max="12297" width="14.7109375" style="5" customWidth="1"/>
    <col min="12298" max="12544" width="11.42578125" style="5"/>
    <col min="12545" max="12545" width="7" style="5" customWidth="1"/>
    <col min="12546" max="12546" width="67.5703125" style="5" customWidth="1"/>
    <col min="12547" max="12548" width="14.7109375" style="5" customWidth="1"/>
    <col min="12549" max="12549" width="0.7109375" style="5" customWidth="1"/>
    <col min="12550" max="12550" width="7.140625" style="5" customWidth="1"/>
    <col min="12551" max="12551" width="57.85546875" style="5" customWidth="1"/>
    <col min="12552" max="12553" width="14.7109375" style="5" customWidth="1"/>
    <col min="12554" max="12800" width="11.42578125" style="5"/>
    <col min="12801" max="12801" width="7" style="5" customWidth="1"/>
    <col min="12802" max="12802" width="67.5703125" style="5" customWidth="1"/>
    <col min="12803" max="12804" width="14.7109375" style="5" customWidth="1"/>
    <col min="12805" max="12805" width="0.7109375" style="5" customWidth="1"/>
    <col min="12806" max="12806" width="7.140625" style="5" customWidth="1"/>
    <col min="12807" max="12807" width="57.85546875" style="5" customWidth="1"/>
    <col min="12808" max="12809" width="14.7109375" style="5" customWidth="1"/>
    <col min="12810" max="13056" width="11.42578125" style="5"/>
    <col min="13057" max="13057" width="7" style="5" customWidth="1"/>
    <col min="13058" max="13058" width="67.5703125" style="5" customWidth="1"/>
    <col min="13059" max="13060" width="14.7109375" style="5" customWidth="1"/>
    <col min="13061" max="13061" width="0.7109375" style="5" customWidth="1"/>
    <col min="13062" max="13062" width="7.140625" style="5" customWidth="1"/>
    <col min="13063" max="13063" width="57.85546875" style="5" customWidth="1"/>
    <col min="13064" max="13065" width="14.7109375" style="5" customWidth="1"/>
    <col min="13066" max="13312" width="11.42578125" style="5"/>
    <col min="13313" max="13313" width="7" style="5" customWidth="1"/>
    <col min="13314" max="13314" width="67.5703125" style="5" customWidth="1"/>
    <col min="13315" max="13316" width="14.7109375" style="5" customWidth="1"/>
    <col min="13317" max="13317" width="0.7109375" style="5" customWidth="1"/>
    <col min="13318" max="13318" width="7.140625" style="5" customWidth="1"/>
    <col min="13319" max="13319" width="57.85546875" style="5" customWidth="1"/>
    <col min="13320" max="13321" width="14.7109375" style="5" customWidth="1"/>
    <col min="13322" max="13568" width="11.42578125" style="5"/>
    <col min="13569" max="13569" width="7" style="5" customWidth="1"/>
    <col min="13570" max="13570" width="67.5703125" style="5" customWidth="1"/>
    <col min="13571" max="13572" width="14.7109375" style="5" customWidth="1"/>
    <col min="13573" max="13573" width="0.7109375" style="5" customWidth="1"/>
    <col min="13574" max="13574" width="7.140625" style="5" customWidth="1"/>
    <col min="13575" max="13575" width="57.85546875" style="5" customWidth="1"/>
    <col min="13576" max="13577" width="14.7109375" style="5" customWidth="1"/>
    <col min="13578" max="13824" width="11.42578125" style="5"/>
    <col min="13825" max="13825" width="7" style="5" customWidth="1"/>
    <col min="13826" max="13826" width="67.5703125" style="5" customWidth="1"/>
    <col min="13827" max="13828" width="14.7109375" style="5" customWidth="1"/>
    <col min="13829" max="13829" width="0.7109375" style="5" customWidth="1"/>
    <col min="13830" max="13830" width="7.140625" style="5" customWidth="1"/>
    <col min="13831" max="13831" width="57.85546875" style="5" customWidth="1"/>
    <col min="13832" max="13833" width="14.7109375" style="5" customWidth="1"/>
    <col min="13834" max="14080" width="11.42578125" style="5"/>
    <col min="14081" max="14081" width="7" style="5" customWidth="1"/>
    <col min="14082" max="14082" width="67.5703125" style="5" customWidth="1"/>
    <col min="14083" max="14084" width="14.7109375" style="5" customWidth="1"/>
    <col min="14085" max="14085" width="0.7109375" style="5" customWidth="1"/>
    <col min="14086" max="14086" width="7.140625" style="5" customWidth="1"/>
    <col min="14087" max="14087" width="57.85546875" style="5" customWidth="1"/>
    <col min="14088" max="14089" width="14.7109375" style="5" customWidth="1"/>
    <col min="14090" max="14336" width="11.42578125" style="5"/>
    <col min="14337" max="14337" width="7" style="5" customWidth="1"/>
    <col min="14338" max="14338" width="67.5703125" style="5" customWidth="1"/>
    <col min="14339" max="14340" width="14.7109375" style="5" customWidth="1"/>
    <col min="14341" max="14341" width="0.7109375" style="5" customWidth="1"/>
    <col min="14342" max="14342" width="7.140625" style="5" customWidth="1"/>
    <col min="14343" max="14343" width="57.85546875" style="5" customWidth="1"/>
    <col min="14344" max="14345" width="14.7109375" style="5" customWidth="1"/>
    <col min="14346" max="14592" width="11.42578125" style="5"/>
    <col min="14593" max="14593" width="7" style="5" customWidth="1"/>
    <col min="14594" max="14594" width="67.5703125" style="5" customWidth="1"/>
    <col min="14595" max="14596" width="14.7109375" style="5" customWidth="1"/>
    <col min="14597" max="14597" width="0.7109375" style="5" customWidth="1"/>
    <col min="14598" max="14598" width="7.140625" style="5" customWidth="1"/>
    <col min="14599" max="14599" width="57.85546875" style="5" customWidth="1"/>
    <col min="14600" max="14601" width="14.7109375" style="5" customWidth="1"/>
    <col min="14602" max="14848" width="11.42578125" style="5"/>
    <col min="14849" max="14849" width="7" style="5" customWidth="1"/>
    <col min="14850" max="14850" width="67.5703125" style="5" customWidth="1"/>
    <col min="14851" max="14852" width="14.7109375" style="5" customWidth="1"/>
    <col min="14853" max="14853" width="0.7109375" style="5" customWidth="1"/>
    <col min="14854" max="14854" width="7.140625" style="5" customWidth="1"/>
    <col min="14855" max="14855" width="57.85546875" style="5" customWidth="1"/>
    <col min="14856" max="14857" width="14.7109375" style="5" customWidth="1"/>
    <col min="14858" max="15104" width="11.42578125" style="5"/>
    <col min="15105" max="15105" width="7" style="5" customWidth="1"/>
    <col min="15106" max="15106" width="67.5703125" style="5" customWidth="1"/>
    <col min="15107" max="15108" width="14.7109375" style="5" customWidth="1"/>
    <col min="15109" max="15109" width="0.7109375" style="5" customWidth="1"/>
    <col min="15110" max="15110" width="7.140625" style="5" customWidth="1"/>
    <col min="15111" max="15111" width="57.85546875" style="5" customWidth="1"/>
    <col min="15112" max="15113" width="14.7109375" style="5" customWidth="1"/>
    <col min="15114" max="15360" width="11.42578125" style="5"/>
    <col min="15361" max="15361" width="7" style="5" customWidth="1"/>
    <col min="15362" max="15362" width="67.5703125" style="5" customWidth="1"/>
    <col min="15363" max="15364" width="14.7109375" style="5" customWidth="1"/>
    <col min="15365" max="15365" width="0.7109375" style="5" customWidth="1"/>
    <col min="15366" max="15366" width="7.140625" style="5" customWidth="1"/>
    <col min="15367" max="15367" width="57.85546875" style="5" customWidth="1"/>
    <col min="15368" max="15369" width="14.7109375" style="5" customWidth="1"/>
    <col min="15370" max="15616" width="11.42578125" style="5"/>
    <col min="15617" max="15617" width="7" style="5" customWidth="1"/>
    <col min="15618" max="15618" width="67.5703125" style="5" customWidth="1"/>
    <col min="15619" max="15620" width="14.7109375" style="5" customWidth="1"/>
    <col min="15621" max="15621" width="0.7109375" style="5" customWidth="1"/>
    <col min="15622" max="15622" width="7.140625" style="5" customWidth="1"/>
    <col min="15623" max="15623" width="57.85546875" style="5" customWidth="1"/>
    <col min="15624" max="15625" width="14.7109375" style="5" customWidth="1"/>
    <col min="15626" max="15872" width="11.42578125" style="5"/>
    <col min="15873" max="15873" width="7" style="5" customWidth="1"/>
    <col min="15874" max="15874" width="67.5703125" style="5" customWidth="1"/>
    <col min="15875" max="15876" width="14.7109375" style="5" customWidth="1"/>
    <col min="15877" max="15877" width="0.7109375" style="5" customWidth="1"/>
    <col min="15878" max="15878" width="7.140625" style="5" customWidth="1"/>
    <col min="15879" max="15879" width="57.85546875" style="5" customWidth="1"/>
    <col min="15880" max="15881" width="14.7109375" style="5" customWidth="1"/>
    <col min="15882" max="16128" width="11.42578125" style="5"/>
    <col min="16129" max="16129" width="7" style="5" customWidth="1"/>
    <col min="16130" max="16130" width="67.5703125" style="5" customWidth="1"/>
    <col min="16131" max="16132" width="14.7109375" style="5" customWidth="1"/>
    <col min="16133" max="16133" width="0.7109375" style="5" customWidth="1"/>
    <col min="16134" max="16134" width="7.140625" style="5" customWidth="1"/>
    <col min="16135" max="16135" width="57.85546875" style="5" customWidth="1"/>
    <col min="16136" max="16137" width="14.7109375" style="5" customWidth="1"/>
    <col min="16138" max="16384" width="11.42578125" style="5"/>
  </cols>
  <sheetData>
    <row r="1" spans="1:9" ht="5.25" customHeight="1">
      <c r="A1" s="1"/>
      <c r="B1" s="2"/>
      <c r="C1" s="3"/>
      <c r="D1" s="3"/>
      <c r="E1" s="2"/>
      <c r="F1" s="2"/>
      <c r="G1" s="2"/>
      <c r="H1" s="3"/>
      <c r="I1" s="4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8"/>
    </row>
    <row r="3" spans="1:9" ht="15.7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ht="15">
      <c r="A4" s="9" t="s">
        <v>412</v>
      </c>
      <c r="B4" s="10"/>
      <c r="C4" s="10"/>
      <c r="D4" s="10"/>
      <c r="E4" s="10"/>
      <c r="F4" s="10"/>
      <c r="G4" s="10"/>
      <c r="H4" s="10"/>
      <c r="I4" s="11"/>
    </row>
    <row r="5" spans="1:9" ht="3.75" customHeight="1">
      <c r="A5" s="12"/>
      <c r="B5" s="12"/>
      <c r="C5" s="13"/>
      <c r="D5" s="13"/>
      <c r="E5" s="12"/>
      <c r="F5" s="12"/>
      <c r="G5" s="12"/>
      <c r="H5" s="13"/>
      <c r="I5" s="13"/>
    </row>
    <row r="6" spans="1:9" ht="12.75">
      <c r="A6" s="14" t="s">
        <v>3</v>
      </c>
      <c r="B6" s="15" t="s">
        <v>4</v>
      </c>
      <c r="C6" s="16" t="s">
        <v>5</v>
      </c>
      <c r="D6" s="17" t="s">
        <v>6</v>
      </c>
      <c r="E6" s="18"/>
      <c r="F6" s="14" t="s">
        <v>3</v>
      </c>
      <c r="G6" s="15" t="s">
        <v>7</v>
      </c>
      <c r="H6" s="16" t="s">
        <v>5</v>
      </c>
      <c r="I6" s="17" t="s">
        <v>6</v>
      </c>
    </row>
    <row r="7" spans="1:9">
      <c r="A7" s="19"/>
      <c r="B7" s="20" t="s">
        <v>8</v>
      </c>
      <c r="C7" s="21"/>
      <c r="D7" s="22"/>
      <c r="E7" s="23"/>
      <c r="F7" s="19"/>
      <c r="G7" s="20" t="s">
        <v>9</v>
      </c>
      <c r="H7" s="24"/>
      <c r="I7" s="25"/>
    </row>
    <row r="8" spans="1:9">
      <c r="A8" s="19" t="s">
        <v>10</v>
      </c>
      <c r="B8" s="20" t="s">
        <v>11</v>
      </c>
      <c r="C8" s="26">
        <f>SUM(C9:C15)</f>
        <v>478500.37</v>
      </c>
      <c r="D8" s="27">
        <f>SUM(D9:D15)</f>
        <v>6773564.5099999998</v>
      </c>
      <c r="E8" s="23"/>
      <c r="F8" s="19" t="s">
        <v>12</v>
      </c>
      <c r="G8" s="20" t="s">
        <v>13</v>
      </c>
      <c r="H8" s="26">
        <f>SUM(H9:H17)</f>
        <v>0</v>
      </c>
      <c r="I8" s="27">
        <f>SUM(I9:I17)</f>
        <v>62717.72</v>
      </c>
    </row>
    <row r="9" spans="1:9">
      <c r="A9" s="28" t="s">
        <v>14</v>
      </c>
      <c r="B9" s="29" t="s">
        <v>15</v>
      </c>
      <c r="C9" s="24">
        <v>0</v>
      </c>
      <c r="D9" s="25">
        <v>30000</v>
      </c>
      <c r="E9" s="23"/>
      <c r="F9" s="28" t="s">
        <v>16</v>
      </c>
      <c r="G9" s="29" t="s">
        <v>17</v>
      </c>
      <c r="H9" s="24">
        <v>0</v>
      </c>
      <c r="I9" s="25">
        <v>0</v>
      </c>
    </row>
    <row r="10" spans="1:9">
      <c r="A10" s="28" t="s">
        <v>18</v>
      </c>
      <c r="B10" s="29" t="s">
        <v>19</v>
      </c>
      <c r="C10" s="24">
        <v>478500.37</v>
      </c>
      <c r="D10" s="25">
        <v>6743564.5099999998</v>
      </c>
      <c r="E10" s="23"/>
      <c r="F10" s="28" t="s">
        <v>20</v>
      </c>
      <c r="G10" s="29" t="s">
        <v>21</v>
      </c>
      <c r="H10" s="24">
        <v>0</v>
      </c>
      <c r="I10" s="25">
        <v>0</v>
      </c>
    </row>
    <row r="11" spans="1:9">
      <c r="A11" s="28" t="s">
        <v>22</v>
      </c>
      <c r="B11" s="29" t="s">
        <v>23</v>
      </c>
      <c r="C11" s="24">
        <v>0</v>
      </c>
      <c r="D11" s="25">
        <v>0</v>
      </c>
      <c r="E11" s="23"/>
      <c r="F11" s="28" t="s">
        <v>24</v>
      </c>
      <c r="G11" s="29" t="s">
        <v>25</v>
      </c>
      <c r="H11" s="24">
        <v>0</v>
      </c>
      <c r="I11" s="25">
        <v>0</v>
      </c>
    </row>
    <row r="12" spans="1:9">
      <c r="A12" s="28" t="s">
        <v>26</v>
      </c>
      <c r="B12" s="29" t="s">
        <v>27</v>
      </c>
      <c r="C12" s="24">
        <v>0</v>
      </c>
      <c r="D12" s="25">
        <v>0</v>
      </c>
      <c r="E12" s="23"/>
      <c r="F12" s="28" t="s">
        <v>28</v>
      </c>
      <c r="G12" s="29" t="s">
        <v>29</v>
      </c>
      <c r="H12" s="24">
        <v>0</v>
      </c>
      <c r="I12" s="25">
        <v>0</v>
      </c>
    </row>
    <row r="13" spans="1:9">
      <c r="A13" s="28" t="s">
        <v>30</v>
      </c>
      <c r="B13" s="29" t="s">
        <v>31</v>
      </c>
      <c r="C13" s="24">
        <v>0</v>
      </c>
      <c r="D13" s="25">
        <v>0</v>
      </c>
      <c r="E13" s="23"/>
      <c r="F13" s="28" t="s">
        <v>32</v>
      </c>
      <c r="G13" s="29" t="s">
        <v>33</v>
      </c>
      <c r="H13" s="24">
        <v>0</v>
      </c>
      <c r="I13" s="25">
        <v>0</v>
      </c>
    </row>
    <row r="14" spans="1:9" ht="22.5">
      <c r="A14" s="28" t="s">
        <v>34</v>
      </c>
      <c r="B14" s="29" t="s">
        <v>35</v>
      </c>
      <c r="C14" s="24">
        <v>0</v>
      </c>
      <c r="D14" s="25">
        <v>0</v>
      </c>
      <c r="E14" s="23"/>
      <c r="F14" s="28" t="s">
        <v>36</v>
      </c>
      <c r="G14" s="29" t="s">
        <v>37</v>
      </c>
      <c r="H14" s="24">
        <v>0</v>
      </c>
      <c r="I14" s="25">
        <v>0</v>
      </c>
    </row>
    <row r="15" spans="1:9">
      <c r="A15" s="28" t="s">
        <v>38</v>
      </c>
      <c r="B15" s="29" t="s">
        <v>39</v>
      </c>
      <c r="C15" s="24">
        <v>0</v>
      </c>
      <c r="D15" s="25">
        <v>0</v>
      </c>
      <c r="E15" s="23"/>
      <c r="F15" s="28" t="s">
        <v>40</v>
      </c>
      <c r="G15" s="29" t="s">
        <v>41</v>
      </c>
      <c r="H15" s="24">
        <v>0</v>
      </c>
      <c r="I15" s="25">
        <v>62717.72</v>
      </c>
    </row>
    <row r="16" spans="1:9">
      <c r="A16" s="28"/>
      <c r="B16" s="29"/>
      <c r="C16" s="24"/>
      <c r="D16" s="25"/>
      <c r="E16" s="23"/>
      <c r="F16" s="28" t="s">
        <v>42</v>
      </c>
      <c r="G16" s="29" t="s">
        <v>43</v>
      </c>
      <c r="H16" s="24">
        <v>0</v>
      </c>
      <c r="I16" s="25">
        <v>0</v>
      </c>
    </row>
    <row r="17" spans="1:9">
      <c r="A17" s="19" t="s">
        <v>44</v>
      </c>
      <c r="B17" s="20" t="s">
        <v>45</v>
      </c>
      <c r="C17" s="26">
        <f>SUM(C18:C24)</f>
        <v>0</v>
      </c>
      <c r="D17" s="27">
        <f>SUM(D18:D24)</f>
        <v>-112.78</v>
      </c>
      <c r="E17" s="23"/>
      <c r="F17" s="28" t="s">
        <v>46</v>
      </c>
      <c r="G17" s="29" t="s">
        <v>47</v>
      </c>
      <c r="H17" s="24">
        <v>0</v>
      </c>
      <c r="I17" s="25">
        <v>0</v>
      </c>
    </row>
    <row r="18" spans="1:9">
      <c r="A18" s="28" t="s">
        <v>48</v>
      </c>
      <c r="B18" s="29" t="s">
        <v>49</v>
      </c>
      <c r="C18" s="24">
        <v>0</v>
      </c>
      <c r="D18" s="25">
        <v>0</v>
      </c>
      <c r="E18" s="23"/>
      <c r="F18" s="28"/>
      <c r="G18" s="29"/>
      <c r="H18" s="24"/>
      <c r="I18" s="25"/>
    </row>
    <row r="19" spans="1:9">
      <c r="A19" s="28" t="s">
        <v>50</v>
      </c>
      <c r="B19" s="29" t="s">
        <v>51</v>
      </c>
      <c r="C19" s="24">
        <v>0</v>
      </c>
      <c r="D19" s="25">
        <v>0</v>
      </c>
      <c r="E19" s="23"/>
      <c r="F19" s="19" t="s">
        <v>52</v>
      </c>
      <c r="G19" s="20" t="s">
        <v>53</v>
      </c>
      <c r="H19" s="26">
        <f>SUM(H20:H22)</f>
        <v>0</v>
      </c>
      <c r="I19" s="27">
        <f>SUM(I20:I22)</f>
        <v>0</v>
      </c>
    </row>
    <row r="20" spans="1:9">
      <c r="A20" s="28" t="s">
        <v>54</v>
      </c>
      <c r="B20" s="29" t="s">
        <v>55</v>
      </c>
      <c r="C20" s="24">
        <v>0</v>
      </c>
      <c r="D20" s="25">
        <v>-112.78</v>
      </c>
      <c r="E20" s="23"/>
      <c r="F20" s="28" t="s">
        <v>56</v>
      </c>
      <c r="G20" s="29" t="s">
        <v>57</v>
      </c>
      <c r="H20" s="24">
        <v>0</v>
      </c>
      <c r="I20" s="25">
        <v>0</v>
      </c>
    </row>
    <row r="21" spans="1:9">
      <c r="A21" s="28" t="s">
        <v>58</v>
      </c>
      <c r="B21" s="29" t="s">
        <v>59</v>
      </c>
      <c r="C21" s="24">
        <v>0</v>
      </c>
      <c r="D21" s="25">
        <v>0</v>
      </c>
      <c r="E21" s="23"/>
      <c r="F21" s="28" t="s">
        <v>60</v>
      </c>
      <c r="G21" s="29" t="s">
        <v>61</v>
      </c>
      <c r="H21" s="24">
        <v>0</v>
      </c>
      <c r="I21" s="25">
        <v>0</v>
      </c>
    </row>
    <row r="22" spans="1:9">
      <c r="A22" s="28" t="s">
        <v>62</v>
      </c>
      <c r="B22" s="29" t="s">
        <v>63</v>
      </c>
      <c r="C22" s="24">
        <v>0</v>
      </c>
      <c r="D22" s="25">
        <v>0</v>
      </c>
      <c r="E22" s="23"/>
      <c r="F22" s="28" t="s">
        <v>64</v>
      </c>
      <c r="G22" s="29" t="s">
        <v>65</v>
      </c>
      <c r="H22" s="24">
        <v>0</v>
      </c>
      <c r="I22" s="25">
        <v>0</v>
      </c>
    </row>
    <row r="23" spans="1:9">
      <c r="A23" s="28" t="s">
        <v>66</v>
      </c>
      <c r="B23" s="29" t="s">
        <v>67</v>
      </c>
      <c r="C23" s="24">
        <v>0</v>
      </c>
      <c r="D23" s="25">
        <v>0</v>
      </c>
      <c r="E23" s="23"/>
      <c r="F23" s="28"/>
      <c r="G23" s="29"/>
      <c r="H23" s="24"/>
      <c r="I23" s="25"/>
    </row>
    <row r="24" spans="1:9">
      <c r="A24" s="28" t="s">
        <v>68</v>
      </c>
      <c r="B24" s="29" t="s">
        <v>69</v>
      </c>
      <c r="C24" s="24">
        <v>0</v>
      </c>
      <c r="D24" s="25">
        <v>0</v>
      </c>
      <c r="E24" s="23"/>
      <c r="F24" s="19" t="s">
        <v>70</v>
      </c>
      <c r="G24" s="20" t="s">
        <v>71</v>
      </c>
      <c r="H24" s="26">
        <f>SUM(H25:H27)</f>
        <v>0</v>
      </c>
      <c r="I24" s="27">
        <f>SUM(I25:I27)</f>
        <v>0</v>
      </c>
    </row>
    <row r="25" spans="1:9">
      <c r="A25" s="28"/>
      <c r="B25" s="29"/>
      <c r="C25" s="24"/>
      <c r="D25" s="25"/>
      <c r="E25" s="23"/>
      <c r="F25" s="28" t="s">
        <v>72</v>
      </c>
      <c r="G25" s="29" t="s">
        <v>73</v>
      </c>
      <c r="H25" s="24">
        <v>0</v>
      </c>
      <c r="I25" s="25">
        <v>0</v>
      </c>
    </row>
    <row r="26" spans="1:9">
      <c r="A26" s="19" t="s">
        <v>74</v>
      </c>
      <c r="B26" s="20" t="s">
        <v>75</v>
      </c>
      <c r="C26" s="26">
        <f>SUM(C27:C31)</f>
        <v>0</v>
      </c>
      <c r="D26" s="27">
        <f>SUM(D27:D31)</f>
        <v>0</v>
      </c>
      <c r="E26" s="23"/>
      <c r="F26" s="28" t="s">
        <v>76</v>
      </c>
      <c r="G26" s="29" t="s">
        <v>77</v>
      </c>
      <c r="H26" s="24">
        <v>0</v>
      </c>
      <c r="I26" s="25">
        <v>0</v>
      </c>
    </row>
    <row r="27" spans="1:9">
      <c r="A27" s="28" t="s">
        <v>78</v>
      </c>
      <c r="B27" s="29" t="s">
        <v>79</v>
      </c>
      <c r="C27" s="24">
        <v>0</v>
      </c>
      <c r="D27" s="25">
        <v>0</v>
      </c>
      <c r="E27" s="23"/>
      <c r="F27" s="28" t="s">
        <v>80</v>
      </c>
      <c r="G27" s="29" t="s">
        <v>81</v>
      </c>
      <c r="H27" s="24">
        <v>0</v>
      </c>
      <c r="I27" s="25">
        <v>0</v>
      </c>
    </row>
    <row r="28" spans="1:9">
      <c r="A28" s="28" t="s">
        <v>82</v>
      </c>
      <c r="B28" s="29" t="s">
        <v>83</v>
      </c>
      <c r="C28" s="24">
        <v>0</v>
      </c>
      <c r="D28" s="25">
        <v>0</v>
      </c>
      <c r="E28" s="23"/>
      <c r="F28" s="28"/>
      <c r="G28" s="29"/>
      <c r="H28" s="24"/>
      <c r="I28" s="25"/>
    </row>
    <row r="29" spans="1:9">
      <c r="A29" s="28" t="s">
        <v>84</v>
      </c>
      <c r="B29" s="29" t="s">
        <v>85</v>
      </c>
      <c r="C29" s="24">
        <v>0</v>
      </c>
      <c r="D29" s="25">
        <v>0</v>
      </c>
      <c r="E29" s="23"/>
      <c r="F29" s="19" t="s">
        <v>86</v>
      </c>
      <c r="G29" s="20" t="s">
        <v>87</v>
      </c>
      <c r="H29" s="26">
        <f>SUM(H30:H31)</f>
        <v>0</v>
      </c>
      <c r="I29" s="27">
        <f>SUM(I30:I31)</f>
        <v>0</v>
      </c>
    </row>
    <row r="30" spans="1:9">
      <c r="A30" s="28" t="s">
        <v>88</v>
      </c>
      <c r="B30" s="29" t="s">
        <v>89</v>
      </c>
      <c r="C30" s="24">
        <v>0</v>
      </c>
      <c r="D30" s="25">
        <v>0</v>
      </c>
      <c r="E30" s="23"/>
      <c r="F30" s="28" t="s">
        <v>90</v>
      </c>
      <c r="G30" s="29" t="s">
        <v>91</v>
      </c>
      <c r="H30" s="24">
        <v>0</v>
      </c>
      <c r="I30" s="25">
        <v>0</v>
      </c>
    </row>
    <row r="31" spans="1:9">
      <c r="A31" s="28" t="s">
        <v>92</v>
      </c>
      <c r="B31" s="29" t="s">
        <v>93</v>
      </c>
      <c r="C31" s="24">
        <v>0</v>
      </c>
      <c r="D31" s="25">
        <v>0</v>
      </c>
      <c r="E31" s="23"/>
      <c r="F31" s="28" t="s">
        <v>94</v>
      </c>
      <c r="G31" s="29" t="s">
        <v>95</v>
      </c>
      <c r="H31" s="24">
        <v>0</v>
      </c>
      <c r="I31" s="25">
        <v>0</v>
      </c>
    </row>
    <row r="32" spans="1:9">
      <c r="A32" s="28"/>
      <c r="B32" s="29"/>
      <c r="C32" s="24"/>
      <c r="D32" s="25"/>
      <c r="E32" s="23"/>
      <c r="F32" s="28"/>
      <c r="G32" s="29"/>
      <c r="H32" s="24"/>
      <c r="I32" s="25"/>
    </row>
    <row r="33" spans="1:9">
      <c r="A33" s="19" t="s">
        <v>96</v>
      </c>
      <c r="B33" s="20" t="s">
        <v>97</v>
      </c>
      <c r="C33" s="26">
        <f>SUM(C34:C38)</f>
        <v>0</v>
      </c>
      <c r="D33" s="27">
        <f>SUM(D34:D38)</f>
        <v>0</v>
      </c>
      <c r="E33" s="23"/>
      <c r="F33" s="19" t="s">
        <v>98</v>
      </c>
      <c r="G33" s="20" t="s">
        <v>99</v>
      </c>
      <c r="H33" s="26">
        <f>SUM(H34:H36)</f>
        <v>0</v>
      </c>
      <c r="I33" s="27">
        <f>SUM(I34:I36)</f>
        <v>0</v>
      </c>
    </row>
    <row r="34" spans="1:9">
      <c r="A34" s="28" t="s">
        <v>100</v>
      </c>
      <c r="B34" s="29" t="s">
        <v>101</v>
      </c>
      <c r="C34" s="24">
        <v>0</v>
      </c>
      <c r="D34" s="25">
        <v>0</v>
      </c>
      <c r="E34" s="23"/>
      <c r="F34" s="28" t="s">
        <v>102</v>
      </c>
      <c r="G34" s="29" t="s">
        <v>103</v>
      </c>
      <c r="H34" s="24">
        <v>0</v>
      </c>
      <c r="I34" s="25">
        <v>0</v>
      </c>
    </row>
    <row r="35" spans="1:9">
      <c r="A35" s="28" t="s">
        <v>104</v>
      </c>
      <c r="B35" s="29" t="s">
        <v>105</v>
      </c>
      <c r="C35" s="24">
        <v>0</v>
      </c>
      <c r="D35" s="25">
        <v>0</v>
      </c>
      <c r="E35" s="23"/>
      <c r="F35" s="28" t="s">
        <v>106</v>
      </c>
      <c r="G35" s="29" t="s">
        <v>107</v>
      </c>
      <c r="H35" s="24">
        <v>0</v>
      </c>
      <c r="I35" s="25">
        <v>0</v>
      </c>
    </row>
    <row r="36" spans="1:9">
      <c r="A36" s="28" t="s">
        <v>108</v>
      </c>
      <c r="B36" s="29" t="s">
        <v>109</v>
      </c>
      <c r="C36" s="24">
        <v>0</v>
      </c>
      <c r="D36" s="25">
        <v>0</v>
      </c>
      <c r="E36" s="23"/>
      <c r="F36" s="28" t="s">
        <v>110</v>
      </c>
      <c r="G36" s="29" t="s">
        <v>111</v>
      </c>
      <c r="H36" s="24">
        <v>0</v>
      </c>
      <c r="I36" s="25">
        <v>0</v>
      </c>
    </row>
    <row r="37" spans="1:9">
      <c r="A37" s="28" t="s">
        <v>112</v>
      </c>
      <c r="B37" s="29" t="s">
        <v>113</v>
      </c>
      <c r="C37" s="24">
        <v>0</v>
      </c>
      <c r="D37" s="25">
        <v>0</v>
      </c>
      <c r="E37" s="23"/>
      <c r="F37" s="28"/>
      <c r="G37" s="29"/>
      <c r="H37" s="24"/>
      <c r="I37" s="25"/>
    </row>
    <row r="38" spans="1:9">
      <c r="A38" s="28" t="s">
        <v>114</v>
      </c>
      <c r="B38" s="29" t="s">
        <v>115</v>
      </c>
      <c r="C38" s="24">
        <v>0</v>
      </c>
      <c r="D38" s="25">
        <v>0</v>
      </c>
      <c r="E38" s="23"/>
      <c r="F38" s="19" t="s">
        <v>116</v>
      </c>
      <c r="G38" s="20" t="s">
        <v>117</v>
      </c>
      <c r="H38" s="26">
        <f>SUM(H39:H44)</f>
        <v>0</v>
      </c>
      <c r="I38" s="27">
        <f>SUM(I39:I44)</f>
        <v>0</v>
      </c>
    </row>
    <row r="39" spans="1:9">
      <c r="A39" s="28"/>
      <c r="B39" s="29"/>
      <c r="C39" s="24"/>
      <c r="D39" s="25"/>
      <c r="E39" s="23"/>
      <c r="F39" s="28" t="s">
        <v>118</v>
      </c>
      <c r="G39" s="29" t="s">
        <v>119</v>
      </c>
      <c r="H39" s="24">
        <v>0</v>
      </c>
      <c r="I39" s="25">
        <v>0</v>
      </c>
    </row>
    <row r="40" spans="1:9">
      <c r="A40" s="19" t="s">
        <v>120</v>
      </c>
      <c r="B40" s="20" t="s">
        <v>121</v>
      </c>
      <c r="C40" s="26">
        <f>C41</f>
        <v>0</v>
      </c>
      <c r="D40" s="27">
        <f>D41</f>
        <v>0</v>
      </c>
      <c r="E40" s="23"/>
      <c r="F40" s="28" t="s">
        <v>122</v>
      </c>
      <c r="G40" s="29" t="s">
        <v>123</v>
      </c>
      <c r="H40" s="24">
        <v>0</v>
      </c>
      <c r="I40" s="25">
        <v>0</v>
      </c>
    </row>
    <row r="41" spans="1:9">
      <c r="A41" s="28" t="s">
        <v>124</v>
      </c>
      <c r="B41" s="29" t="s">
        <v>125</v>
      </c>
      <c r="C41" s="24">
        <v>0</v>
      </c>
      <c r="D41" s="25">
        <v>0</v>
      </c>
      <c r="E41" s="23"/>
      <c r="F41" s="28" t="s">
        <v>126</v>
      </c>
      <c r="G41" s="29" t="s">
        <v>127</v>
      </c>
      <c r="H41" s="24">
        <v>0</v>
      </c>
      <c r="I41" s="25">
        <v>0</v>
      </c>
    </row>
    <row r="42" spans="1:9">
      <c r="A42" s="28"/>
      <c r="B42" s="29"/>
      <c r="C42" s="24"/>
      <c r="D42" s="25"/>
      <c r="E42" s="23"/>
      <c r="F42" s="28" t="s">
        <v>128</v>
      </c>
      <c r="G42" s="29" t="s">
        <v>129</v>
      </c>
      <c r="H42" s="24">
        <v>0</v>
      </c>
      <c r="I42" s="25">
        <v>0</v>
      </c>
    </row>
    <row r="43" spans="1:9">
      <c r="A43" s="19" t="s">
        <v>130</v>
      </c>
      <c r="B43" s="20" t="s">
        <v>131</v>
      </c>
      <c r="C43" s="26">
        <f>SUM(C44:C45)</f>
        <v>0</v>
      </c>
      <c r="D43" s="27">
        <f>SUM(D44:D45)</f>
        <v>0</v>
      </c>
      <c r="E43" s="23"/>
      <c r="F43" s="28" t="s">
        <v>132</v>
      </c>
      <c r="G43" s="29" t="s">
        <v>133</v>
      </c>
      <c r="H43" s="24">
        <v>0</v>
      </c>
      <c r="I43" s="25">
        <v>0</v>
      </c>
    </row>
    <row r="44" spans="1:9">
      <c r="A44" s="28" t="s">
        <v>134</v>
      </c>
      <c r="B44" s="29" t="s">
        <v>135</v>
      </c>
      <c r="C44" s="24">
        <v>0</v>
      </c>
      <c r="D44" s="25">
        <v>0</v>
      </c>
      <c r="E44" s="23"/>
      <c r="F44" s="28" t="s">
        <v>136</v>
      </c>
      <c r="G44" s="29" t="s">
        <v>137</v>
      </c>
      <c r="H44" s="24">
        <v>0</v>
      </c>
      <c r="I44" s="25">
        <v>0</v>
      </c>
    </row>
    <row r="45" spans="1:9">
      <c r="A45" s="28" t="s">
        <v>138</v>
      </c>
      <c r="B45" s="29" t="s">
        <v>139</v>
      </c>
      <c r="C45" s="24">
        <v>0</v>
      </c>
      <c r="D45" s="25">
        <v>0</v>
      </c>
      <c r="E45" s="23"/>
      <c r="F45" s="28"/>
      <c r="G45" s="29"/>
      <c r="H45" s="24"/>
      <c r="I45" s="25"/>
    </row>
    <row r="46" spans="1:9">
      <c r="A46" s="28"/>
      <c r="B46" s="29"/>
      <c r="C46" s="24"/>
      <c r="D46" s="25"/>
      <c r="E46" s="23"/>
      <c r="F46" s="19" t="s">
        <v>140</v>
      </c>
      <c r="G46" s="20" t="s">
        <v>141</v>
      </c>
      <c r="H46" s="26">
        <f>SUM(H47:H49)</f>
        <v>0</v>
      </c>
      <c r="I46" s="27">
        <f>SUM(I47:I49)</f>
        <v>0</v>
      </c>
    </row>
    <row r="47" spans="1:9">
      <c r="A47" s="19" t="s">
        <v>142</v>
      </c>
      <c r="B47" s="20" t="s">
        <v>143</v>
      </c>
      <c r="C47" s="26">
        <f>SUM(C48:C51)</f>
        <v>0</v>
      </c>
      <c r="D47" s="27">
        <f>SUM(D48:D51)</f>
        <v>0</v>
      </c>
      <c r="E47" s="23"/>
      <c r="F47" s="28" t="s">
        <v>144</v>
      </c>
      <c r="G47" s="29" t="s">
        <v>145</v>
      </c>
      <c r="H47" s="24">
        <v>0</v>
      </c>
      <c r="I47" s="25">
        <v>0</v>
      </c>
    </row>
    <row r="48" spans="1:9">
      <c r="A48" s="28" t="s">
        <v>146</v>
      </c>
      <c r="B48" s="29" t="s">
        <v>147</v>
      </c>
      <c r="C48" s="24">
        <v>0</v>
      </c>
      <c r="D48" s="25">
        <v>0</v>
      </c>
      <c r="E48" s="23"/>
      <c r="F48" s="28" t="s">
        <v>148</v>
      </c>
      <c r="G48" s="29" t="s">
        <v>149</v>
      </c>
      <c r="H48" s="24">
        <v>0</v>
      </c>
      <c r="I48" s="25">
        <v>0</v>
      </c>
    </row>
    <row r="49" spans="1:9">
      <c r="A49" s="28" t="s">
        <v>150</v>
      </c>
      <c r="B49" s="29" t="s">
        <v>151</v>
      </c>
      <c r="C49" s="24">
        <v>0</v>
      </c>
      <c r="D49" s="25">
        <v>0</v>
      </c>
      <c r="E49" s="23"/>
      <c r="F49" s="28" t="s">
        <v>152</v>
      </c>
      <c r="G49" s="29" t="s">
        <v>153</v>
      </c>
      <c r="H49" s="24">
        <v>0</v>
      </c>
      <c r="I49" s="25">
        <v>0</v>
      </c>
    </row>
    <row r="50" spans="1:9">
      <c r="A50" s="28" t="s">
        <v>154</v>
      </c>
      <c r="B50" s="29" t="s">
        <v>155</v>
      </c>
      <c r="C50" s="24">
        <v>0</v>
      </c>
      <c r="D50" s="25">
        <v>0</v>
      </c>
      <c r="E50" s="23"/>
      <c r="F50" s="28"/>
      <c r="G50" s="29"/>
      <c r="H50" s="24"/>
      <c r="I50" s="25"/>
    </row>
    <row r="51" spans="1:9">
      <c r="A51" s="28">
        <v>1194</v>
      </c>
      <c r="B51" s="30" t="s">
        <v>156</v>
      </c>
      <c r="C51" s="24">
        <v>0</v>
      </c>
      <c r="D51" s="24">
        <v>0</v>
      </c>
      <c r="E51" s="23"/>
      <c r="F51" s="19" t="s">
        <v>157</v>
      </c>
      <c r="G51" s="20" t="s">
        <v>158</v>
      </c>
      <c r="H51" s="26">
        <f>SUM(H52:H54)</f>
        <v>0</v>
      </c>
      <c r="I51" s="27">
        <f>SUM(I52:I54)</f>
        <v>0</v>
      </c>
    </row>
    <row r="52" spans="1:9">
      <c r="A52" s="28"/>
      <c r="B52" s="31" t="s">
        <v>159</v>
      </c>
      <c r="C52" s="32">
        <f>C8+C17+C26+C33+C40+C43+C47</f>
        <v>478500.37</v>
      </c>
      <c r="D52" s="33">
        <f>D8+D17+D26+D33+D40+D43+D47</f>
        <v>6773451.7299999995</v>
      </c>
      <c r="E52" s="34"/>
      <c r="F52" s="28" t="s">
        <v>160</v>
      </c>
      <c r="G52" s="29" t="s">
        <v>161</v>
      </c>
      <c r="H52" s="24">
        <v>0</v>
      </c>
      <c r="I52" s="25">
        <v>0</v>
      </c>
    </row>
    <row r="53" spans="1:9">
      <c r="A53" s="28"/>
      <c r="B53" s="29"/>
      <c r="C53" s="24"/>
      <c r="D53" s="25"/>
      <c r="E53" s="34"/>
      <c r="F53" s="28" t="s">
        <v>162</v>
      </c>
      <c r="G53" s="29" t="s">
        <v>163</v>
      </c>
      <c r="H53" s="24">
        <v>0</v>
      </c>
      <c r="I53" s="25">
        <v>0</v>
      </c>
    </row>
    <row r="54" spans="1:9">
      <c r="A54" s="19"/>
      <c r="B54" s="20" t="s">
        <v>164</v>
      </c>
      <c r="C54" s="21"/>
      <c r="D54" s="22"/>
      <c r="E54" s="23"/>
      <c r="F54" s="28" t="s">
        <v>165</v>
      </c>
      <c r="G54" s="29" t="s">
        <v>166</v>
      </c>
      <c r="H54" s="24">
        <v>0</v>
      </c>
      <c r="I54" s="25">
        <v>0</v>
      </c>
    </row>
    <row r="55" spans="1:9">
      <c r="A55" s="19" t="s">
        <v>167</v>
      </c>
      <c r="B55" s="20" t="s">
        <v>168</v>
      </c>
      <c r="C55" s="26">
        <f>SUM(C56:C59)</f>
        <v>0</v>
      </c>
      <c r="D55" s="27">
        <f>SUM(D56:D59)</f>
        <v>0</v>
      </c>
      <c r="E55" s="23"/>
      <c r="F55" s="28"/>
      <c r="G55" s="29"/>
      <c r="H55" s="24"/>
      <c r="I55" s="25"/>
    </row>
    <row r="56" spans="1:9">
      <c r="A56" s="28" t="s">
        <v>169</v>
      </c>
      <c r="B56" s="29" t="s">
        <v>170</v>
      </c>
      <c r="C56" s="24">
        <v>0</v>
      </c>
      <c r="D56" s="25">
        <v>0</v>
      </c>
      <c r="E56" s="23"/>
      <c r="F56" s="28"/>
      <c r="G56" s="31" t="s">
        <v>171</v>
      </c>
      <c r="H56" s="32">
        <f>H8+H19+H24+H29+H33+H38+H46+H51</f>
        <v>0</v>
      </c>
      <c r="I56" s="33">
        <f>I8+I19+I24+I29+I33+I38+I46+I51</f>
        <v>62717.72</v>
      </c>
    </row>
    <row r="57" spans="1:9">
      <c r="A57" s="28" t="s">
        <v>172</v>
      </c>
      <c r="B57" s="29" t="s">
        <v>173</v>
      </c>
      <c r="C57" s="24">
        <v>0</v>
      </c>
      <c r="D57" s="25">
        <v>0</v>
      </c>
      <c r="E57" s="23"/>
      <c r="F57" s="28"/>
      <c r="G57" s="29"/>
      <c r="H57" s="24"/>
      <c r="I57" s="25"/>
    </row>
    <row r="58" spans="1:9">
      <c r="A58" s="28" t="s">
        <v>174</v>
      </c>
      <c r="B58" s="29" t="s">
        <v>175</v>
      </c>
      <c r="C58" s="24">
        <v>0</v>
      </c>
      <c r="D58" s="25">
        <v>0</v>
      </c>
      <c r="E58" s="23"/>
      <c r="F58" s="19"/>
      <c r="G58" s="20" t="s">
        <v>176</v>
      </c>
      <c r="H58" s="21"/>
      <c r="I58" s="22"/>
    </row>
    <row r="59" spans="1:9">
      <c r="A59" s="28" t="s">
        <v>177</v>
      </c>
      <c r="B59" s="29" t="s">
        <v>178</v>
      </c>
      <c r="C59" s="24">
        <v>0</v>
      </c>
      <c r="D59" s="25">
        <v>0</v>
      </c>
      <c r="E59" s="23"/>
      <c r="F59" s="19" t="s">
        <v>179</v>
      </c>
      <c r="G59" s="20" t="s">
        <v>180</v>
      </c>
      <c r="H59" s="26">
        <f>SUM(H60:H61)</f>
        <v>0</v>
      </c>
      <c r="I59" s="27">
        <f>SUM(I60:I61)</f>
        <v>0</v>
      </c>
    </row>
    <row r="60" spans="1:9">
      <c r="A60" s="28"/>
      <c r="B60" s="29"/>
      <c r="C60" s="24"/>
      <c r="D60" s="25"/>
      <c r="E60" s="23"/>
      <c r="F60" s="28" t="s">
        <v>181</v>
      </c>
      <c r="G60" s="29" t="s">
        <v>182</v>
      </c>
      <c r="H60" s="24">
        <v>0</v>
      </c>
      <c r="I60" s="25">
        <v>0</v>
      </c>
    </row>
    <row r="61" spans="1:9">
      <c r="A61" s="19" t="s">
        <v>183</v>
      </c>
      <c r="B61" s="20" t="s">
        <v>184</v>
      </c>
      <c r="C61" s="26">
        <f>SUM(C62:C66)</f>
        <v>0</v>
      </c>
      <c r="D61" s="27">
        <f>SUM(D62:D66)</f>
        <v>0</v>
      </c>
      <c r="E61" s="23"/>
      <c r="F61" s="28" t="s">
        <v>185</v>
      </c>
      <c r="G61" s="29" t="s">
        <v>186</v>
      </c>
      <c r="H61" s="24">
        <v>0</v>
      </c>
      <c r="I61" s="25">
        <v>0</v>
      </c>
    </row>
    <row r="62" spans="1:9">
      <c r="A62" s="28" t="s">
        <v>187</v>
      </c>
      <c r="B62" s="29" t="s">
        <v>188</v>
      </c>
      <c r="C62" s="24">
        <v>0</v>
      </c>
      <c r="D62" s="25">
        <v>0</v>
      </c>
      <c r="E62" s="23"/>
      <c r="F62" s="28"/>
      <c r="G62" s="29"/>
      <c r="H62" s="24"/>
      <c r="I62" s="25"/>
    </row>
    <row r="63" spans="1:9">
      <c r="A63" s="28" t="s">
        <v>189</v>
      </c>
      <c r="B63" s="29" t="s">
        <v>190</v>
      </c>
      <c r="C63" s="24">
        <v>0</v>
      </c>
      <c r="D63" s="25">
        <v>0</v>
      </c>
      <c r="E63" s="23"/>
      <c r="F63" s="19" t="s">
        <v>191</v>
      </c>
      <c r="G63" s="20" t="s">
        <v>192</v>
      </c>
      <c r="H63" s="26">
        <f>SUM(H64:H66)</f>
        <v>0</v>
      </c>
      <c r="I63" s="27">
        <f>SUM(I64:I66)</f>
        <v>0</v>
      </c>
    </row>
    <row r="64" spans="1:9">
      <c r="A64" s="28" t="s">
        <v>193</v>
      </c>
      <c r="B64" s="29" t="s">
        <v>194</v>
      </c>
      <c r="C64" s="24">
        <v>0</v>
      </c>
      <c r="D64" s="25">
        <v>0</v>
      </c>
      <c r="E64" s="23"/>
      <c r="F64" s="28" t="s">
        <v>195</v>
      </c>
      <c r="G64" s="29" t="s">
        <v>196</v>
      </c>
      <c r="H64" s="24">
        <v>0</v>
      </c>
      <c r="I64" s="25">
        <v>0</v>
      </c>
    </row>
    <row r="65" spans="1:9">
      <c r="A65" s="28" t="s">
        <v>197</v>
      </c>
      <c r="B65" s="29" t="s">
        <v>198</v>
      </c>
      <c r="C65" s="24">
        <v>0</v>
      </c>
      <c r="D65" s="25">
        <v>0</v>
      </c>
      <c r="E65" s="23"/>
      <c r="F65" s="28" t="s">
        <v>199</v>
      </c>
      <c r="G65" s="29" t="s">
        <v>200</v>
      </c>
      <c r="H65" s="24">
        <v>0</v>
      </c>
      <c r="I65" s="25">
        <v>0</v>
      </c>
    </row>
    <row r="66" spans="1:9">
      <c r="A66" s="28" t="s">
        <v>201</v>
      </c>
      <c r="B66" s="29" t="s">
        <v>202</v>
      </c>
      <c r="C66" s="24">
        <v>0</v>
      </c>
      <c r="D66" s="25">
        <v>0</v>
      </c>
      <c r="E66" s="23"/>
      <c r="F66" s="28" t="s">
        <v>203</v>
      </c>
      <c r="G66" s="29" t="s">
        <v>204</v>
      </c>
      <c r="H66" s="24">
        <v>0</v>
      </c>
      <c r="I66" s="25">
        <v>0</v>
      </c>
    </row>
    <row r="67" spans="1:9">
      <c r="A67" s="28"/>
      <c r="B67" s="29"/>
      <c r="C67" s="24"/>
      <c r="D67" s="25"/>
      <c r="E67" s="23"/>
      <c r="F67" s="28"/>
      <c r="G67" s="29"/>
      <c r="H67" s="24"/>
      <c r="I67" s="25"/>
    </row>
    <row r="68" spans="1:9">
      <c r="A68" s="19" t="s">
        <v>205</v>
      </c>
      <c r="B68" s="20" t="s">
        <v>206</v>
      </c>
      <c r="C68" s="26">
        <f>SUM(C69:C75)</f>
        <v>43875990.280000001</v>
      </c>
      <c r="D68" s="27">
        <f>SUM(D69:D75)</f>
        <v>32353354.059999999</v>
      </c>
      <c r="E68" s="23"/>
      <c r="F68" s="19" t="s">
        <v>207</v>
      </c>
      <c r="G68" s="20" t="s">
        <v>208</v>
      </c>
      <c r="H68" s="26">
        <f>SUM(H69:H73)</f>
        <v>0</v>
      </c>
      <c r="I68" s="27">
        <f>SUM(I69:I73)</f>
        <v>0</v>
      </c>
    </row>
    <row r="69" spans="1:9">
      <c r="A69" s="28" t="s">
        <v>209</v>
      </c>
      <c r="B69" s="29" t="s">
        <v>210</v>
      </c>
      <c r="C69" s="24">
        <v>636085</v>
      </c>
      <c r="D69" s="25">
        <v>636085</v>
      </c>
      <c r="E69" s="23"/>
      <c r="F69" s="28" t="s">
        <v>211</v>
      </c>
      <c r="G69" s="29" t="s">
        <v>212</v>
      </c>
      <c r="H69" s="24">
        <v>0</v>
      </c>
      <c r="I69" s="25">
        <v>0</v>
      </c>
    </row>
    <row r="70" spans="1:9">
      <c r="A70" s="28" t="s">
        <v>213</v>
      </c>
      <c r="B70" s="29" t="s">
        <v>214</v>
      </c>
      <c r="C70" s="24">
        <v>0</v>
      </c>
      <c r="D70" s="25">
        <v>0</v>
      </c>
      <c r="E70" s="23"/>
      <c r="F70" s="28" t="s">
        <v>215</v>
      </c>
      <c r="G70" s="29" t="s">
        <v>216</v>
      </c>
      <c r="H70" s="24">
        <v>0</v>
      </c>
      <c r="I70" s="25">
        <v>0</v>
      </c>
    </row>
    <row r="71" spans="1:9">
      <c r="A71" s="28" t="s">
        <v>217</v>
      </c>
      <c r="B71" s="29" t="s">
        <v>218</v>
      </c>
      <c r="C71" s="24">
        <v>223068</v>
      </c>
      <c r="D71" s="25">
        <v>223068</v>
      </c>
      <c r="E71" s="23"/>
      <c r="F71" s="28" t="s">
        <v>219</v>
      </c>
      <c r="G71" s="29" t="s">
        <v>220</v>
      </c>
      <c r="H71" s="24">
        <v>0</v>
      </c>
      <c r="I71" s="25">
        <v>0</v>
      </c>
    </row>
    <row r="72" spans="1:9">
      <c r="A72" s="28" t="s">
        <v>221</v>
      </c>
      <c r="B72" s="29" t="s">
        <v>222</v>
      </c>
      <c r="C72" s="24">
        <v>30250515.539999999</v>
      </c>
      <c r="D72" s="25">
        <v>25438172.949999999</v>
      </c>
      <c r="E72" s="23"/>
      <c r="F72" s="28" t="s">
        <v>223</v>
      </c>
      <c r="G72" s="29" t="s">
        <v>224</v>
      </c>
      <c r="H72" s="24">
        <v>0</v>
      </c>
      <c r="I72" s="25">
        <v>0</v>
      </c>
    </row>
    <row r="73" spans="1:9">
      <c r="A73" s="28" t="s">
        <v>225</v>
      </c>
      <c r="B73" s="29" t="s">
        <v>226</v>
      </c>
      <c r="C73" s="24">
        <v>12766321.74</v>
      </c>
      <c r="D73" s="25">
        <v>6056028.1100000003</v>
      </c>
      <c r="E73" s="23"/>
      <c r="F73" s="28" t="s">
        <v>227</v>
      </c>
      <c r="G73" s="29" t="s">
        <v>228</v>
      </c>
      <c r="H73" s="24">
        <v>0</v>
      </c>
      <c r="I73" s="25">
        <v>0</v>
      </c>
    </row>
    <row r="74" spans="1:9">
      <c r="A74" s="28" t="s">
        <v>229</v>
      </c>
      <c r="B74" s="29" t="s">
        <v>230</v>
      </c>
      <c r="C74" s="24">
        <v>0</v>
      </c>
      <c r="D74" s="25">
        <v>0</v>
      </c>
      <c r="E74" s="23"/>
      <c r="F74" s="28"/>
      <c r="G74" s="29"/>
      <c r="H74" s="24"/>
      <c r="I74" s="25"/>
    </row>
    <row r="75" spans="1:9">
      <c r="A75" s="28" t="s">
        <v>231</v>
      </c>
      <c r="B75" s="29" t="s">
        <v>232</v>
      </c>
      <c r="C75" s="24">
        <v>0</v>
      </c>
      <c r="D75" s="25">
        <v>0</v>
      </c>
      <c r="E75" s="23"/>
      <c r="F75" s="19" t="s">
        <v>233</v>
      </c>
      <c r="G75" s="20" t="s">
        <v>234</v>
      </c>
      <c r="H75" s="26">
        <f>SUM(H76:H78)</f>
        <v>0</v>
      </c>
      <c r="I75" s="27">
        <f>SUM(I76:I78)</f>
        <v>0</v>
      </c>
    </row>
    <row r="76" spans="1:9">
      <c r="A76" s="28"/>
      <c r="B76" s="29"/>
      <c r="C76" s="24"/>
      <c r="D76" s="25"/>
      <c r="E76" s="23"/>
      <c r="F76" s="28" t="s">
        <v>235</v>
      </c>
      <c r="G76" s="29" t="s">
        <v>236</v>
      </c>
      <c r="H76" s="24">
        <v>0</v>
      </c>
      <c r="I76" s="25">
        <v>0</v>
      </c>
    </row>
    <row r="77" spans="1:9">
      <c r="A77" s="19" t="s">
        <v>237</v>
      </c>
      <c r="B77" s="20" t="s">
        <v>238</v>
      </c>
      <c r="C77" s="26">
        <f>SUM(C78:C85)</f>
        <v>2136044.9499999997</v>
      </c>
      <c r="D77" s="27">
        <f>SUM(D78:D85)</f>
        <v>1151095.6199999999</v>
      </c>
      <c r="E77" s="23"/>
      <c r="F77" s="28" t="s">
        <v>239</v>
      </c>
      <c r="G77" s="29" t="s">
        <v>240</v>
      </c>
      <c r="H77" s="24">
        <v>0</v>
      </c>
      <c r="I77" s="25">
        <v>0</v>
      </c>
    </row>
    <row r="78" spans="1:9">
      <c r="A78" s="28" t="s">
        <v>241</v>
      </c>
      <c r="B78" s="29" t="s">
        <v>242</v>
      </c>
      <c r="C78" s="24">
        <v>219724.09</v>
      </c>
      <c r="D78" s="25">
        <v>200724.09</v>
      </c>
      <c r="E78" s="23"/>
      <c r="F78" s="28" t="s">
        <v>243</v>
      </c>
      <c r="G78" s="29" t="s">
        <v>244</v>
      </c>
      <c r="H78" s="24">
        <v>0</v>
      </c>
      <c r="I78" s="25">
        <v>0</v>
      </c>
    </row>
    <row r="79" spans="1:9">
      <c r="A79" s="28" t="s">
        <v>245</v>
      </c>
      <c r="B79" s="29" t="s">
        <v>246</v>
      </c>
      <c r="C79" s="24">
        <v>123088</v>
      </c>
      <c r="D79" s="25">
        <v>39568</v>
      </c>
      <c r="E79" s="23"/>
      <c r="F79" s="28"/>
      <c r="G79" s="29"/>
      <c r="H79" s="24"/>
      <c r="I79" s="25"/>
    </row>
    <row r="80" spans="1:9">
      <c r="A80" s="28" t="s">
        <v>247</v>
      </c>
      <c r="B80" s="29" t="s">
        <v>248</v>
      </c>
      <c r="C80" s="24">
        <v>0</v>
      </c>
      <c r="D80" s="25">
        <v>0</v>
      </c>
      <c r="E80" s="23"/>
      <c r="F80" s="19" t="s">
        <v>249</v>
      </c>
      <c r="G80" s="20" t="s">
        <v>250</v>
      </c>
      <c r="H80" s="26">
        <f>SUM(H81:H86)</f>
        <v>0</v>
      </c>
      <c r="I80" s="27">
        <f>SUM(I81:I86)</f>
        <v>0</v>
      </c>
    </row>
    <row r="81" spans="1:9">
      <c r="A81" s="28" t="s">
        <v>251</v>
      </c>
      <c r="B81" s="29" t="s">
        <v>252</v>
      </c>
      <c r="C81" s="24">
        <v>1187023.3799999999</v>
      </c>
      <c r="D81" s="25">
        <v>339012.05</v>
      </c>
      <c r="E81" s="23"/>
      <c r="F81" s="28" t="s">
        <v>253</v>
      </c>
      <c r="G81" s="29" t="s">
        <v>254</v>
      </c>
      <c r="H81" s="24">
        <v>0</v>
      </c>
      <c r="I81" s="25">
        <v>0</v>
      </c>
    </row>
    <row r="82" spans="1:9">
      <c r="A82" s="28" t="s">
        <v>255</v>
      </c>
      <c r="B82" s="29" t="s">
        <v>256</v>
      </c>
      <c r="C82" s="24">
        <v>525605.47</v>
      </c>
      <c r="D82" s="25">
        <v>525605.47</v>
      </c>
      <c r="E82" s="23"/>
      <c r="F82" s="28" t="s">
        <v>257</v>
      </c>
      <c r="G82" s="29" t="s">
        <v>258</v>
      </c>
      <c r="H82" s="24">
        <v>0</v>
      </c>
      <c r="I82" s="25">
        <v>0</v>
      </c>
    </row>
    <row r="83" spans="1:9">
      <c r="A83" s="28" t="s">
        <v>259</v>
      </c>
      <c r="B83" s="29" t="s">
        <v>260</v>
      </c>
      <c r="C83" s="24">
        <v>80604.009999999995</v>
      </c>
      <c r="D83" s="25">
        <v>46186.01</v>
      </c>
      <c r="E83" s="23"/>
      <c r="F83" s="28" t="s">
        <v>261</v>
      </c>
      <c r="G83" s="29" t="s">
        <v>262</v>
      </c>
      <c r="H83" s="24">
        <v>0</v>
      </c>
      <c r="I83" s="25">
        <v>0</v>
      </c>
    </row>
    <row r="84" spans="1:9">
      <c r="A84" s="28" t="s">
        <v>263</v>
      </c>
      <c r="B84" s="29" t="s">
        <v>264</v>
      </c>
      <c r="C84" s="24">
        <v>0</v>
      </c>
      <c r="D84" s="25">
        <v>0</v>
      </c>
      <c r="E84" s="23"/>
      <c r="F84" s="28" t="s">
        <v>265</v>
      </c>
      <c r="G84" s="29" t="s">
        <v>266</v>
      </c>
      <c r="H84" s="24">
        <v>0</v>
      </c>
      <c r="I84" s="25">
        <v>0</v>
      </c>
    </row>
    <row r="85" spans="1:9">
      <c r="A85" s="28" t="s">
        <v>267</v>
      </c>
      <c r="B85" s="29" t="s">
        <v>268</v>
      </c>
      <c r="C85" s="24">
        <v>0</v>
      </c>
      <c r="D85" s="25">
        <v>0</v>
      </c>
      <c r="E85" s="23"/>
      <c r="F85" s="28" t="s">
        <v>269</v>
      </c>
      <c r="G85" s="29" t="s">
        <v>270</v>
      </c>
      <c r="H85" s="24">
        <v>0</v>
      </c>
      <c r="I85" s="25">
        <v>0</v>
      </c>
    </row>
    <row r="86" spans="1:9">
      <c r="A86" s="28"/>
      <c r="B86" s="29"/>
      <c r="C86" s="24"/>
      <c r="D86" s="25"/>
      <c r="E86" s="23"/>
      <c r="F86" s="28" t="s">
        <v>271</v>
      </c>
      <c r="G86" s="29" t="s">
        <v>272</v>
      </c>
      <c r="H86" s="24">
        <v>0</v>
      </c>
      <c r="I86" s="25">
        <v>0</v>
      </c>
    </row>
    <row r="87" spans="1:9">
      <c r="A87" s="19" t="s">
        <v>273</v>
      </c>
      <c r="B87" s="20" t="s">
        <v>274</v>
      </c>
      <c r="C87" s="26">
        <f>SUM(C88:C92)</f>
        <v>5150.3999999999996</v>
      </c>
      <c r="D87" s="27">
        <f>SUM(D88:D92)</f>
        <v>5150.3999999999996</v>
      </c>
      <c r="E87" s="23"/>
      <c r="F87" s="28"/>
      <c r="G87" s="29"/>
      <c r="H87" s="24"/>
      <c r="I87" s="25"/>
    </row>
    <row r="88" spans="1:9">
      <c r="A88" s="28" t="s">
        <v>275</v>
      </c>
      <c r="B88" s="29" t="s">
        <v>276</v>
      </c>
      <c r="C88" s="24">
        <v>0</v>
      </c>
      <c r="D88" s="25">
        <v>0</v>
      </c>
      <c r="E88" s="23"/>
      <c r="F88" s="19" t="s">
        <v>277</v>
      </c>
      <c r="G88" s="20" t="s">
        <v>278</v>
      </c>
      <c r="H88" s="26">
        <f>SUM(H89:H92)</f>
        <v>0</v>
      </c>
      <c r="I88" s="27">
        <f>SUM(I89:I92)</f>
        <v>0</v>
      </c>
    </row>
    <row r="89" spans="1:9">
      <c r="A89" s="28" t="s">
        <v>279</v>
      </c>
      <c r="B89" s="29" t="s">
        <v>280</v>
      </c>
      <c r="C89" s="24">
        <v>0</v>
      </c>
      <c r="D89" s="25">
        <v>0</v>
      </c>
      <c r="E89" s="23"/>
      <c r="F89" s="28" t="s">
        <v>281</v>
      </c>
      <c r="G89" s="29" t="s">
        <v>282</v>
      </c>
      <c r="H89" s="24">
        <v>0</v>
      </c>
      <c r="I89" s="25">
        <v>0</v>
      </c>
    </row>
    <row r="90" spans="1:9">
      <c r="A90" s="28" t="s">
        <v>283</v>
      </c>
      <c r="B90" s="29" t="s">
        <v>284</v>
      </c>
      <c r="C90" s="24">
        <v>0</v>
      </c>
      <c r="D90" s="25">
        <v>0</v>
      </c>
      <c r="E90" s="23"/>
      <c r="F90" s="28" t="s">
        <v>285</v>
      </c>
      <c r="G90" s="29" t="s">
        <v>286</v>
      </c>
      <c r="H90" s="24">
        <v>0</v>
      </c>
      <c r="I90" s="25">
        <v>0</v>
      </c>
    </row>
    <row r="91" spans="1:9">
      <c r="A91" s="28" t="s">
        <v>287</v>
      </c>
      <c r="B91" s="29" t="s">
        <v>288</v>
      </c>
      <c r="C91" s="24">
        <v>5150.3999999999996</v>
      </c>
      <c r="D91" s="25">
        <v>5150.3999999999996</v>
      </c>
      <c r="E91" s="23"/>
      <c r="F91" s="28" t="s">
        <v>289</v>
      </c>
      <c r="G91" s="29" t="s">
        <v>290</v>
      </c>
      <c r="H91" s="24">
        <v>0</v>
      </c>
      <c r="I91" s="25">
        <v>0</v>
      </c>
    </row>
    <row r="92" spans="1:9">
      <c r="A92" s="28" t="s">
        <v>291</v>
      </c>
      <c r="B92" s="29" t="s">
        <v>292</v>
      </c>
      <c r="C92" s="24">
        <v>0</v>
      </c>
      <c r="D92" s="25">
        <v>0</v>
      </c>
      <c r="E92" s="23"/>
      <c r="F92" s="28" t="s">
        <v>293</v>
      </c>
      <c r="G92" s="29" t="s">
        <v>294</v>
      </c>
      <c r="H92" s="24">
        <v>0</v>
      </c>
      <c r="I92" s="25">
        <v>0</v>
      </c>
    </row>
    <row r="93" spans="1:9">
      <c r="A93" s="28"/>
      <c r="B93" s="29"/>
      <c r="C93" s="24"/>
      <c r="D93" s="25"/>
      <c r="E93" s="23"/>
      <c r="F93" s="28"/>
      <c r="G93" s="29"/>
      <c r="H93" s="24"/>
      <c r="I93" s="25"/>
    </row>
    <row r="94" spans="1:9">
      <c r="A94" s="19" t="s">
        <v>295</v>
      </c>
      <c r="B94" s="20" t="s">
        <v>296</v>
      </c>
      <c r="C94" s="26">
        <f>SUM(C95:C99)</f>
        <v>0</v>
      </c>
      <c r="D94" s="27">
        <f>SUM(D95:D99)</f>
        <v>0</v>
      </c>
      <c r="E94" s="23"/>
      <c r="F94" s="28"/>
      <c r="G94" s="31" t="s">
        <v>297</v>
      </c>
      <c r="H94" s="32">
        <f>H59+H63+H68+H75+H80+H88</f>
        <v>0</v>
      </c>
      <c r="I94" s="33">
        <f>I59+I63+I68+I75+I80+I88</f>
        <v>0</v>
      </c>
    </row>
    <row r="95" spans="1:9">
      <c r="A95" s="28" t="s">
        <v>298</v>
      </c>
      <c r="B95" s="29" t="s">
        <v>299</v>
      </c>
      <c r="C95" s="24">
        <v>0</v>
      </c>
      <c r="D95" s="25">
        <v>0</v>
      </c>
      <c r="E95" s="23"/>
      <c r="F95" s="28"/>
      <c r="G95" s="31"/>
      <c r="H95" s="24"/>
      <c r="I95" s="25"/>
    </row>
    <row r="96" spans="1:9" ht="12.75">
      <c r="A96" s="28" t="s">
        <v>300</v>
      </c>
      <c r="B96" s="29" t="s">
        <v>301</v>
      </c>
      <c r="C96" s="24">
        <v>0</v>
      </c>
      <c r="D96" s="25">
        <v>0</v>
      </c>
      <c r="E96" s="23"/>
      <c r="F96" s="28"/>
      <c r="G96" s="35" t="s">
        <v>302</v>
      </c>
      <c r="H96" s="36">
        <f>H56+H94</f>
        <v>0</v>
      </c>
      <c r="I96" s="37">
        <f>I56+I94</f>
        <v>62717.72</v>
      </c>
    </row>
    <row r="97" spans="1:9">
      <c r="A97" s="28" t="s">
        <v>303</v>
      </c>
      <c r="B97" s="29" t="s">
        <v>304</v>
      </c>
      <c r="C97" s="24">
        <v>0</v>
      </c>
      <c r="D97" s="25">
        <v>0</v>
      </c>
      <c r="E97" s="23"/>
      <c r="F97" s="28"/>
      <c r="G97" s="29"/>
      <c r="H97" s="24"/>
      <c r="I97" s="25"/>
    </row>
    <row r="98" spans="1:9">
      <c r="A98" s="28" t="s">
        <v>305</v>
      </c>
      <c r="B98" s="29" t="s">
        <v>306</v>
      </c>
      <c r="C98" s="24">
        <v>0</v>
      </c>
      <c r="D98" s="25">
        <v>0</v>
      </c>
      <c r="E98" s="23"/>
      <c r="F98" s="19"/>
      <c r="G98" s="20" t="s">
        <v>307</v>
      </c>
      <c r="H98" s="24"/>
      <c r="I98" s="25"/>
    </row>
    <row r="99" spans="1:9">
      <c r="A99" s="28" t="s">
        <v>308</v>
      </c>
      <c r="B99" s="29" t="s">
        <v>309</v>
      </c>
      <c r="C99" s="24">
        <v>0</v>
      </c>
      <c r="D99" s="25">
        <v>0</v>
      </c>
      <c r="E99" s="23"/>
      <c r="F99" s="19" t="s">
        <v>310</v>
      </c>
      <c r="G99" s="20" t="s">
        <v>311</v>
      </c>
      <c r="H99" s="26">
        <f>SUM(H100:H102)</f>
        <v>-201207.27</v>
      </c>
      <c r="I99" s="27">
        <f>SUM(I100:I102)</f>
        <v>-201207.27</v>
      </c>
    </row>
    <row r="100" spans="1:9">
      <c r="A100" s="28"/>
      <c r="B100" s="29"/>
      <c r="C100" s="24"/>
      <c r="D100" s="25"/>
      <c r="E100" s="23"/>
      <c r="F100" s="28" t="s">
        <v>312</v>
      </c>
      <c r="G100" s="29" t="s">
        <v>313</v>
      </c>
      <c r="H100" s="24">
        <v>0</v>
      </c>
      <c r="I100" s="25">
        <v>0</v>
      </c>
    </row>
    <row r="101" spans="1:9">
      <c r="A101" s="19" t="s">
        <v>314</v>
      </c>
      <c r="B101" s="20" t="s">
        <v>315</v>
      </c>
      <c r="C101" s="26">
        <f>SUM(C102:C107)</f>
        <v>0</v>
      </c>
      <c r="D101" s="27">
        <f>SUM(D102:D107)</f>
        <v>0</v>
      </c>
      <c r="E101" s="23"/>
      <c r="F101" s="28" t="s">
        <v>316</v>
      </c>
      <c r="G101" s="29" t="s">
        <v>317</v>
      </c>
      <c r="H101" s="24">
        <v>-201207.27</v>
      </c>
      <c r="I101" s="25">
        <v>-201207.27</v>
      </c>
    </row>
    <row r="102" spans="1:9">
      <c r="A102" s="28" t="s">
        <v>318</v>
      </c>
      <c r="B102" s="29" t="s">
        <v>319</v>
      </c>
      <c r="C102" s="24">
        <v>0</v>
      </c>
      <c r="D102" s="25">
        <v>0</v>
      </c>
      <c r="E102" s="23"/>
      <c r="F102" s="28" t="s">
        <v>320</v>
      </c>
      <c r="G102" s="29" t="s">
        <v>321</v>
      </c>
      <c r="H102" s="24">
        <v>0</v>
      </c>
      <c r="I102" s="25">
        <v>0</v>
      </c>
    </row>
    <row r="103" spans="1:9">
      <c r="A103" s="28" t="s">
        <v>322</v>
      </c>
      <c r="B103" s="29" t="s">
        <v>323</v>
      </c>
      <c r="C103" s="24">
        <v>0</v>
      </c>
      <c r="D103" s="25">
        <v>0</v>
      </c>
      <c r="E103" s="23"/>
      <c r="F103" s="28"/>
      <c r="G103" s="29"/>
      <c r="H103" s="24"/>
      <c r="I103" s="25"/>
    </row>
    <row r="104" spans="1:9">
      <c r="A104" s="28" t="s">
        <v>324</v>
      </c>
      <c r="B104" s="29" t="s">
        <v>325</v>
      </c>
      <c r="C104" s="24">
        <v>0</v>
      </c>
      <c r="D104" s="25">
        <v>0</v>
      </c>
      <c r="E104" s="23"/>
      <c r="F104" s="19" t="s">
        <v>326</v>
      </c>
      <c r="G104" s="20" t="s">
        <v>327</v>
      </c>
      <c r="H104" s="26">
        <f>H105+H106+H107+H112+H116</f>
        <v>46696893.270000003</v>
      </c>
      <c r="I104" s="27">
        <f>I105+I106+I107+I112+I116</f>
        <v>40421541.359999999</v>
      </c>
    </row>
    <row r="105" spans="1:9">
      <c r="A105" s="28" t="s">
        <v>328</v>
      </c>
      <c r="B105" s="29" t="s">
        <v>329</v>
      </c>
      <c r="C105" s="24">
        <v>0</v>
      </c>
      <c r="D105" s="25">
        <v>0</v>
      </c>
      <c r="E105" s="23"/>
      <c r="F105" s="28" t="s">
        <v>330</v>
      </c>
      <c r="G105" s="29" t="s">
        <v>331</v>
      </c>
      <c r="H105" s="24">
        <v>7516175.8200000003</v>
      </c>
      <c r="I105" s="25">
        <v>10254459.4</v>
      </c>
    </row>
    <row r="106" spans="1:9">
      <c r="A106" s="28" t="s">
        <v>332</v>
      </c>
      <c r="B106" s="29" t="s">
        <v>333</v>
      </c>
      <c r="C106" s="24">
        <v>0</v>
      </c>
      <c r="D106" s="25">
        <v>0</v>
      </c>
      <c r="E106" s="23"/>
      <c r="F106" s="28" t="s">
        <v>334</v>
      </c>
      <c r="G106" s="29" t="s">
        <v>335</v>
      </c>
      <c r="H106" s="24">
        <v>39180717.450000003</v>
      </c>
      <c r="I106" s="25">
        <v>30167081.960000001</v>
      </c>
    </row>
    <row r="107" spans="1:9">
      <c r="A107" s="28" t="s">
        <v>336</v>
      </c>
      <c r="B107" s="29" t="s">
        <v>337</v>
      </c>
      <c r="C107" s="24">
        <v>0</v>
      </c>
      <c r="D107" s="25">
        <v>0</v>
      </c>
      <c r="E107" s="23"/>
      <c r="F107" s="19" t="s">
        <v>338</v>
      </c>
      <c r="G107" s="20" t="s">
        <v>339</v>
      </c>
      <c r="H107" s="26">
        <f>SUM(H108:H111)</f>
        <v>0</v>
      </c>
      <c r="I107" s="27">
        <f>SUM(I108:I111)</f>
        <v>0</v>
      </c>
    </row>
    <row r="108" spans="1:9">
      <c r="A108" s="28"/>
      <c r="B108" s="29"/>
      <c r="C108" s="24"/>
      <c r="D108" s="25"/>
      <c r="E108" s="23"/>
      <c r="F108" s="28" t="s">
        <v>340</v>
      </c>
      <c r="G108" s="29" t="s">
        <v>341</v>
      </c>
      <c r="H108" s="24">
        <v>0</v>
      </c>
      <c r="I108" s="25">
        <v>0</v>
      </c>
    </row>
    <row r="109" spans="1:9">
      <c r="A109" s="19" t="s">
        <v>342</v>
      </c>
      <c r="B109" s="20" t="s">
        <v>343</v>
      </c>
      <c r="C109" s="26">
        <f>SUM(C110:C114)</f>
        <v>0</v>
      </c>
      <c r="D109" s="27">
        <f>SUM(D110:D114)</f>
        <v>0</v>
      </c>
      <c r="E109" s="23"/>
      <c r="F109" s="28" t="s">
        <v>344</v>
      </c>
      <c r="G109" s="29" t="s">
        <v>345</v>
      </c>
      <c r="H109" s="24">
        <v>0</v>
      </c>
      <c r="I109" s="25">
        <v>0</v>
      </c>
    </row>
    <row r="110" spans="1:9" ht="22.5">
      <c r="A110" s="28" t="s">
        <v>346</v>
      </c>
      <c r="B110" s="29" t="s">
        <v>347</v>
      </c>
      <c r="C110" s="24">
        <v>0</v>
      </c>
      <c r="D110" s="25">
        <v>0</v>
      </c>
      <c r="E110" s="23"/>
      <c r="F110" s="28" t="s">
        <v>348</v>
      </c>
      <c r="G110" s="29" t="s">
        <v>349</v>
      </c>
      <c r="H110" s="24">
        <v>0</v>
      </c>
      <c r="I110" s="25">
        <v>0</v>
      </c>
    </row>
    <row r="111" spans="1:9" ht="22.5">
      <c r="A111" s="28" t="s">
        <v>350</v>
      </c>
      <c r="B111" s="29" t="s">
        <v>351</v>
      </c>
      <c r="C111" s="24">
        <v>0</v>
      </c>
      <c r="D111" s="25">
        <v>0</v>
      </c>
      <c r="E111" s="23"/>
      <c r="F111" s="28" t="s">
        <v>352</v>
      </c>
      <c r="G111" s="29" t="s">
        <v>353</v>
      </c>
      <c r="H111" s="24">
        <v>0</v>
      </c>
      <c r="I111" s="25">
        <v>0</v>
      </c>
    </row>
    <row r="112" spans="1:9">
      <c r="A112" s="28" t="s">
        <v>354</v>
      </c>
      <c r="B112" s="29" t="s">
        <v>355</v>
      </c>
      <c r="C112" s="24">
        <v>0</v>
      </c>
      <c r="D112" s="25">
        <v>0</v>
      </c>
      <c r="E112" s="23"/>
      <c r="F112" s="19" t="s">
        <v>356</v>
      </c>
      <c r="G112" s="20" t="s">
        <v>357</v>
      </c>
      <c r="H112" s="26">
        <f>SUM(H113:H115)</f>
        <v>0</v>
      </c>
      <c r="I112" s="27">
        <f>SUM(I113:I115)</f>
        <v>0</v>
      </c>
    </row>
    <row r="113" spans="1:9">
      <c r="A113" s="28" t="s">
        <v>358</v>
      </c>
      <c r="B113" s="29" t="s">
        <v>359</v>
      </c>
      <c r="C113" s="24">
        <v>0</v>
      </c>
      <c r="D113" s="25">
        <v>0</v>
      </c>
      <c r="E113" s="23"/>
      <c r="F113" s="28" t="s">
        <v>360</v>
      </c>
      <c r="G113" s="29" t="s">
        <v>361</v>
      </c>
      <c r="H113" s="24">
        <v>0</v>
      </c>
      <c r="I113" s="25">
        <v>0</v>
      </c>
    </row>
    <row r="114" spans="1:9">
      <c r="A114" s="28" t="s">
        <v>362</v>
      </c>
      <c r="B114" s="29" t="s">
        <v>363</v>
      </c>
      <c r="C114" s="24">
        <v>0</v>
      </c>
      <c r="D114" s="25">
        <v>0</v>
      </c>
      <c r="E114" s="23"/>
      <c r="F114" s="28" t="s">
        <v>364</v>
      </c>
      <c r="G114" s="29" t="s">
        <v>365</v>
      </c>
      <c r="H114" s="24">
        <v>0</v>
      </c>
      <c r="I114" s="25">
        <v>0</v>
      </c>
    </row>
    <row r="115" spans="1:9">
      <c r="A115" s="28"/>
      <c r="B115" s="29"/>
      <c r="C115" s="24"/>
      <c r="D115" s="25"/>
      <c r="E115" s="23"/>
      <c r="F115" s="28" t="s">
        <v>366</v>
      </c>
      <c r="G115" s="29" t="s">
        <v>367</v>
      </c>
      <c r="H115" s="24">
        <v>0</v>
      </c>
      <c r="I115" s="25">
        <v>0</v>
      </c>
    </row>
    <row r="116" spans="1:9">
      <c r="A116" s="19" t="s">
        <v>368</v>
      </c>
      <c r="B116" s="20" t="s">
        <v>369</v>
      </c>
      <c r="C116" s="26">
        <f>SUM(C117:C119)</f>
        <v>0</v>
      </c>
      <c r="D116" s="27">
        <f>SUM(D117:D119)</f>
        <v>0</v>
      </c>
      <c r="E116" s="23"/>
      <c r="F116" s="19" t="s">
        <v>370</v>
      </c>
      <c r="G116" s="20" t="s">
        <v>371</v>
      </c>
      <c r="H116" s="26">
        <f>SUM(H117:H118)</f>
        <v>0</v>
      </c>
      <c r="I116" s="27">
        <f>SUM(I117:I118)</f>
        <v>0</v>
      </c>
    </row>
    <row r="117" spans="1:9">
      <c r="A117" s="28" t="s">
        <v>372</v>
      </c>
      <c r="B117" s="29" t="s">
        <v>373</v>
      </c>
      <c r="C117" s="24">
        <v>0</v>
      </c>
      <c r="D117" s="25">
        <v>0</v>
      </c>
      <c r="E117" s="23"/>
      <c r="F117" s="28" t="s">
        <v>374</v>
      </c>
      <c r="G117" s="29" t="s">
        <v>375</v>
      </c>
      <c r="H117" s="24">
        <v>0</v>
      </c>
      <c r="I117" s="25">
        <v>0</v>
      </c>
    </row>
    <row r="118" spans="1:9">
      <c r="A118" s="28" t="s">
        <v>376</v>
      </c>
      <c r="B118" s="29" t="s">
        <v>377</v>
      </c>
      <c r="C118" s="24">
        <v>0</v>
      </c>
      <c r="D118" s="25">
        <v>0</v>
      </c>
      <c r="E118" s="23"/>
      <c r="F118" s="28" t="s">
        <v>378</v>
      </c>
      <c r="G118" s="29" t="s">
        <v>379</v>
      </c>
      <c r="H118" s="24">
        <v>0</v>
      </c>
      <c r="I118" s="25">
        <v>0</v>
      </c>
    </row>
    <row r="119" spans="1:9">
      <c r="A119" s="28" t="s">
        <v>380</v>
      </c>
      <c r="B119" s="29" t="s">
        <v>381</v>
      </c>
      <c r="C119" s="24">
        <v>0</v>
      </c>
      <c r="D119" s="25">
        <v>0</v>
      </c>
      <c r="E119" s="23"/>
      <c r="F119" s="28"/>
      <c r="G119" s="29"/>
      <c r="H119" s="24"/>
      <c r="I119" s="25"/>
    </row>
    <row r="120" spans="1:9" ht="22.5">
      <c r="A120" s="38"/>
      <c r="B120" s="39"/>
      <c r="C120" s="24"/>
      <c r="D120" s="25"/>
      <c r="E120" s="23"/>
      <c r="F120" s="19" t="s">
        <v>382</v>
      </c>
      <c r="G120" s="20" t="s">
        <v>383</v>
      </c>
      <c r="H120" s="26">
        <f>SUM(H121:H122)</f>
        <v>0</v>
      </c>
      <c r="I120" s="27">
        <f>SUM(I121:I122)</f>
        <v>0</v>
      </c>
    </row>
    <row r="121" spans="1:9">
      <c r="A121" s="38"/>
      <c r="B121" s="31" t="s">
        <v>384</v>
      </c>
      <c r="C121" s="32">
        <f>C55+C61+C68+C77+C87+C94+C101+C109+C116</f>
        <v>46017185.630000003</v>
      </c>
      <c r="D121" s="33">
        <f>D55+D61+D68+D77+D87+D94+D101+D109+D116</f>
        <v>33509600.079999998</v>
      </c>
      <c r="E121" s="23"/>
      <c r="F121" s="28" t="s">
        <v>385</v>
      </c>
      <c r="G121" s="29" t="s">
        <v>386</v>
      </c>
      <c r="H121" s="24">
        <v>0</v>
      </c>
      <c r="I121" s="25">
        <v>0</v>
      </c>
    </row>
    <row r="122" spans="1:9">
      <c r="A122" s="38"/>
      <c r="B122" s="39"/>
      <c r="C122" s="32"/>
      <c r="D122" s="33"/>
      <c r="E122" s="23"/>
      <c r="F122" s="28" t="s">
        <v>387</v>
      </c>
      <c r="G122" s="29" t="s">
        <v>388</v>
      </c>
      <c r="H122" s="24">
        <v>0</v>
      </c>
      <c r="I122" s="25">
        <v>0</v>
      </c>
    </row>
    <row r="123" spans="1:9" ht="13.5" thickBot="1">
      <c r="A123" s="38"/>
      <c r="B123" s="40" t="s">
        <v>389</v>
      </c>
      <c r="C123" s="41">
        <f>C52+C121</f>
        <v>46495686</v>
      </c>
      <c r="D123" s="42">
        <f>D52+D121</f>
        <v>40283051.809999995</v>
      </c>
      <c r="E123" s="23"/>
      <c r="F123" s="38"/>
      <c r="G123" s="39"/>
      <c r="H123" s="24"/>
      <c r="I123" s="25"/>
    </row>
    <row r="124" spans="1:9" ht="13.5" thickTop="1">
      <c r="A124" s="38"/>
      <c r="B124" s="40"/>
      <c r="C124" s="36"/>
      <c r="D124" s="37"/>
      <c r="E124" s="23"/>
      <c r="F124" s="38"/>
      <c r="G124" s="31" t="s">
        <v>390</v>
      </c>
      <c r="H124" s="32">
        <f>H99+H104+H120</f>
        <v>46495686</v>
      </c>
      <c r="I124" s="33">
        <f>I99+I104+I120</f>
        <v>40220334.089999996</v>
      </c>
    </row>
    <row r="125" spans="1:9">
      <c r="A125" s="38"/>
      <c r="B125" s="39"/>
      <c r="C125" s="24"/>
      <c r="D125" s="25"/>
      <c r="E125" s="23"/>
      <c r="F125" s="38"/>
      <c r="G125" s="39"/>
      <c r="H125" s="24"/>
      <c r="I125" s="25"/>
    </row>
    <row r="126" spans="1:9" ht="13.5" thickBot="1">
      <c r="A126" s="43"/>
      <c r="B126" s="44"/>
      <c r="C126" s="45"/>
      <c r="D126" s="46"/>
      <c r="E126" s="47"/>
      <c r="F126" s="43"/>
      <c r="G126" s="48" t="s">
        <v>391</v>
      </c>
      <c r="H126" s="41">
        <f>H96+H124</f>
        <v>46495686</v>
      </c>
      <c r="I126" s="42">
        <f>I96+I124</f>
        <v>40283051.809999995</v>
      </c>
    </row>
    <row r="127" spans="1:9" ht="12" thickTop="1"/>
    <row r="130" spans="2:8" ht="15">
      <c r="B130" s="50" t="s">
        <v>392</v>
      </c>
      <c r="F130" s="51"/>
      <c r="H130" s="52" t="s">
        <v>393</v>
      </c>
    </row>
    <row r="131" spans="2:8" ht="15">
      <c r="B131" s="53" t="s">
        <v>394</v>
      </c>
      <c r="F131" s="53"/>
      <c r="H131" s="54" t="s">
        <v>395</v>
      </c>
    </row>
    <row r="132" spans="2:8" ht="15">
      <c r="B132" s="53" t="s">
        <v>396</v>
      </c>
      <c r="F132" s="53"/>
      <c r="H132" s="54"/>
    </row>
    <row r="137" spans="2:8" ht="15" customHeight="1">
      <c r="C137" s="55" t="s">
        <v>413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2021-04-19T17:54:56Z</dcterms:created>
  <dcterms:modified xsi:type="dcterms:W3CDTF">2021-04-19T18:12:19Z</dcterms:modified>
</cp:coreProperties>
</file>