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4D402159-6216-4EDD-BD2D-B4D73450C0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Hoja1!$A$8:$Y$123</definedName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23" i="1" l="1"/>
  <c r="V123" i="1"/>
  <c r="W123" i="1"/>
  <c r="X123" i="1"/>
  <c r="Y123" i="1"/>
  <c r="Z123" i="1"/>
  <c r="AA123" i="1"/>
  <c r="I123" i="1"/>
  <c r="J123" i="1"/>
  <c r="K123" i="1"/>
  <c r="L123" i="1"/>
  <c r="M123" i="1"/>
  <c r="N123" i="1"/>
  <c r="O123" i="1"/>
  <c r="P123" i="1"/>
  <c r="Q123" i="1"/>
  <c r="R123" i="1"/>
  <c r="T123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126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AB10" i="1"/>
  <c r="AB11" i="1"/>
  <c r="AB12" i="1"/>
  <c r="AB13" i="1"/>
  <c r="AC13" i="1" s="1"/>
  <c r="AB14" i="1"/>
  <c r="AB15" i="1"/>
  <c r="AB16" i="1"/>
  <c r="AB17" i="1"/>
  <c r="AC17" i="1" s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C29" i="1" s="1"/>
  <c r="AB30" i="1"/>
  <c r="AB31" i="1"/>
  <c r="AB32" i="1"/>
  <c r="AB33" i="1"/>
  <c r="AC33" i="1" s="1"/>
  <c r="AB34" i="1"/>
  <c r="AB35" i="1"/>
  <c r="AB36" i="1"/>
  <c r="AB37" i="1"/>
  <c r="AC37" i="1" s="1"/>
  <c r="AB38" i="1"/>
  <c r="AB39" i="1"/>
  <c r="AB40" i="1"/>
  <c r="AB41" i="1"/>
  <c r="AB42" i="1"/>
  <c r="AB43" i="1"/>
  <c r="AB126" i="1"/>
  <c r="AB44" i="1"/>
  <c r="AB45" i="1"/>
  <c r="AB46" i="1"/>
  <c r="AB47" i="1"/>
  <c r="AB48" i="1"/>
  <c r="AB49" i="1"/>
  <c r="AB50" i="1"/>
  <c r="AB51" i="1"/>
  <c r="AB52" i="1"/>
  <c r="AC52" i="1" s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C85" i="1" s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C48" i="1" l="1"/>
  <c r="AC21" i="1"/>
  <c r="AC57" i="1"/>
  <c r="AC49" i="1"/>
  <c r="AC56" i="1"/>
  <c r="AC44" i="1"/>
  <c r="AC41" i="1"/>
  <c r="AC25" i="1"/>
  <c r="AC53" i="1"/>
  <c r="AC42" i="1"/>
  <c r="AC38" i="1"/>
  <c r="AC30" i="1"/>
  <c r="AC26" i="1"/>
  <c r="AC22" i="1"/>
  <c r="AC18" i="1"/>
  <c r="AC10" i="1"/>
  <c r="AC58" i="1"/>
  <c r="AC54" i="1"/>
  <c r="AC50" i="1"/>
  <c r="AC46" i="1"/>
  <c r="AC43" i="1"/>
  <c r="AC39" i="1"/>
  <c r="AC35" i="1"/>
  <c r="AC31" i="1"/>
  <c r="AC27" i="1"/>
  <c r="AC23" i="1"/>
  <c r="AC19" i="1"/>
  <c r="AC15" i="1"/>
  <c r="AC11" i="1"/>
  <c r="AC45" i="1"/>
  <c r="AC34" i="1"/>
  <c r="AC14" i="1"/>
  <c r="AC104" i="1"/>
  <c r="AC96" i="1"/>
  <c r="AC84" i="1"/>
  <c r="AC64" i="1"/>
  <c r="AC60" i="1"/>
  <c r="AC59" i="1"/>
  <c r="AC55" i="1"/>
  <c r="AC51" i="1"/>
  <c r="AC47" i="1"/>
  <c r="AC126" i="1"/>
  <c r="AC40" i="1"/>
  <c r="AC36" i="1"/>
  <c r="AC32" i="1"/>
  <c r="AC28" i="1"/>
  <c r="AC24" i="1"/>
  <c r="AC20" i="1"/>
  <c r="AC16" i="1"/>
  <c r="AC12" i="1"/>
  <c r="AC108" i="1"/>
  <c r="AC100" i="1"/>
  <c r="AC92" i="1"/>
  <c r="AC88" i="1"/>
  <c r="AC80" i="1"/>
  <c r="AC76" i="1"/>
  <c r="AC72" i="1"/>
  <c r="AC68" i="1"/>
  <c r="AC105" i="1"/>
  <c r="AC101" i="1"/>
  <c r="AC97" i="1"/>
  <c r="AC93" i="1"/>
  <c r="AC89" i="1"/>
  <c r="AC81" i="1"/>
  <c r="AC77" i="1"/>
  <c r="AC73" i="1"/>
  <c r="AC69" i="1"/>
  <c r="AC65" i="1"/>
  <c r="AC61" i="1"/>
  <c r="AC107" i="1"/>
  <c r="AC103" i="1"/>
  <c r="AC99" i="1"/>
  <c r="AC95" i="1"/>
  <c r="AC91" i="1"/>
  <c r="AC87" i="1"/>
  <c r="AC83" i="1"/>
  <c r="AC79" i="1"/>
  <c r="AC75" i="1"/>
  <c r="AC71" i="1"/>
  <c r="AC67" i="1"/>
  <c r="AC63" i="1"/>
  <c r="AC106" i="1"/>
  <c r="AC102" i="1"/>
  <c r="AC98" i="1"/>
  <c r="AC94" i="1"/>
  <c r="AC90" i="1"/>
  <c r="AC86" i="1"/>
  <c r="AC82" i="1"/>
  <c r="AC78" i="1"/>
  <c r="AC74" i="1"/>
  <c r="AC70" i="1"/>
  <c r="AC66" i="1"/>
  <c r="AC62" i="1"/>
  <c r="AB109" i="1"/>
  <c r="AC109" i="1" s="1"/>
  <c r="AB110" i="1"/>
  <c r="AC110" i="1" s="1"/>
  <c r="AB111" i="1"/>
  <c r="AC111" i="1" s="1"/>
  <c r="AB112" i="1"/>
  <c r="AC112" i="1" s="1"/>
  <c r="AB113" i="1"/>
  <c r="AC113" i="1" s="1"/>
  <c r="AB114" i="1"/>
  <c r="AB115" i="1"/>
  <c r="AB116" i="1"/>
  <c r="AB117" i="1"/>
  <c r="AB118" i="1"/>
  <c r="AB119" i="1"/>
  <c r="AB120" i="1"/>
  <c r="AB121" i="1"/>
  <c r="AE123" i="1" l="1"/>
  <c r="AE127" i="1" s="1"/>
  <c r="AB9" i="1" l="1"/>
  <c r="AB123" i="1" s="1"/>
  <c r="AC114" i="1" l="1"/>
  <c r="S115" i="1"/>
  <c r="AC115" i="1" s="1"/>
  <c r="S116" i="1"/>
  <c r="AC116" i="1" s="1"/>
  <c r="S117" i="1"/>
  <c r="AC117" i="1" s="1"/>
  <c r="S118" i="1"/>
  <c r="AC118" i="1" s="1"/>
  <c r="S119" i="1"/>
  <c r="AC119" i="1" s="1"/>
  <c r="S120" i="1"/>
  <c r="AC120" i="1" s="1"/>
  <c r="S121" i="1"/>
  <c r="AC121" i="1" s="1"/>
  <c r="S9" i="1"/>
  <c r="S123" i="1" l="1"/>
  <c r="F123" i="1"/>
  <c r="H123" i="1" l="1"/>
  <c r="E123" i="1" l="1"/>
  <c r="AC9" i="1" l="1"/>
  <c r="AC123" i="1" s="1"/>
  <c r="G123" i="1" l="1"/>
</calcChain>
</file>

<file path=xl/sharedStrings.xml><?xml version="1.0" encoding="utf-8"?>
<sst xmlns="http://schemas.openxmlformats.org/spreadsheetml/2006/main" count="526" uniqueCount="322">
  <si>
    <t>INSTITUTO TECNOLOGICO JOSE MARIO MOLINA PASQUEL Y HENRIQUEZ (ITJMMPyH)</t>
  </si>
  <si>
    <t xml:space="preserve">RFC: ITJ -160824-UV2 </t>
  </si>
  <si>
    <t>Código</t>
  </si>
  <si>
    <t>Empleado</t>
  </si>
  <si>
    <t>Sueldo</t>
  </si>
  <si>
    <t>Material Didactico</t>
  </si>
  <si>
    <t>*TOTAL* *PERCEPCIONES*</t>
  </si>
  <si>
    <t>Subsidio al Empleo (sp)</t>
  </si>
  <si>
    <t>*TOTAL* *DEDUCCIONES*</t>
  </si>
  <si>
    <t>*NETO*</t>
  </si>
  <si>
    <t xml:space="preserve">  =============</t>
  </si>
  <si>
    <t>Total Gral.</t>
  </si>
  <si>
    <t xml:space="preserve"> </t>
  </si>
  <si>
    <t>Reg Pat IMSS: H71-13918383</t>
  </si>
  <si>
    <t>Ayuda de Transporte</t>
  </si>
  <si>
    <t>Sueldo Docentes</t>
  </si>
  <si>
    <t>Administrativa</t>
  </si>
  <si>
    <t>Academica</t>
  </si>
  <si>
    <t>Planeación</t>
  </si>
  <si>
    <t>Servicios Generales</t>
  </si>
  <si>
    <t>Promoción y Difusión</t>
  </si>
  <si>
    <t>Servicios Escolares</t>
  </si>
  <si>
    <t>Vinculación</t>
  </si>
  <si>
    <t>Tecnico Especializado</t>
  </si>
  <si>
    <t>Secretaria de Subdirección</t>
  </si>
  <si>
    <t>Secretaria de Dirección</t>
  </si>
  <si>
    <t>Analista Especializado</t>
  </si>
  <si>
    <t>Jefe de División</t>
  </si>
  <si>
    <t>Tecnico en Mantenimiento</t>
  </si>
  <si>
    <t>Capturista</t>
  </si>
  <si>
    <t>Laboratorista</t>
  </si>
  <si>
    <t>Intendente</t>
  </si>
  <si>
    <t>Chofer de Direccion</t>
  </si>
  <si>
    <t>Jefe de Departamento</t>
  </si>
  <si>
    <t>Analista Tecnico</t>
  </si>
  <si>
    <t>Jefa de Oficina</t>
  </si>
  <si>
    <t>Ingeniero en Sistemas</t>
  </si>
  <si>
    <t>Intentente</t>
  </si>
  <si>
    <t>Secretario de Jefe de Departamento</t>
  </si>
  <si>
    <t>Jefe de Oficina</t>
  </si>
  <si>
    <t>Secretaria de Jefe de Departamento</t>
  </si>
  <si>
    <t>Doctor</t>
  </si>
  <si>
    <t>Psicologa</t>
  </si>
  <si>
    <t>Vigilante</t>
  </si>
  <si>
    <t>Almacenista</t>
  </si>
  <si>
    <t>Bibliotecario</t>
  </si>
  <si>
    <t>Profesor Asociado "A"</t>
  </si>
  <si>
    <t>Profesor Titular "A"</t>
  </si>
  <si>
    <t>Docente</t>
  </si>
  <si>
    <t>Profesor Asiociado "B"</t>
  </si>
  <si>
    <t>COMISION</t>
  </si>
  <si>
    <t>LICENCIA</t>
  </si>
  <si>
    <t>PERSONAL CON AÑO SABATICO</t>
  </si>
  <si>
    <t>Unidad Academica Zapotlanejo</t>
  </si>
  <si>
    <t>A066</t>
  </si>
  <si>
    <t>Campos Almaraz Osvaldo</t>
  </si>
  <si>
    <t>A067</t>
  </si>
  <si>
    <t>Machain Hernández Hugo Alejandro</t>
  </si>
  <si>
    <t>A011</t>
  </si>
  <si>
    <t>Cervantes Pérez Eva Janeth</t>
  </si>
  <si>
    <t>A013</t>
  </si>
  <si>
    <t>Arriaga Peña Octavio Dionicio</t>
  </si>
  <si>
    <t>A014</t>
  </si>
  <si>
    <t>Ballastra  De La Cruz Ruth Alicia</t>
  </si>
  <si>
    <t>A024</t>
  </si>
  <si>
    <t>Alvarez Mendoza Gladys Mayte</t>
  </si>
  <si>
    <t>A026</t>
  </si>
  <si>
    <t>Avalos Ochoa Sandra Gabriela</t>
  </si>
  <si>
    <t>A031</t>
  </si>
  <si>
    <t>Saucedo Ríos Jaime</t>
  </si>
  <si>
    <t>A038</t>
  </si>
  <si>
    <t>Medina De Anda Carlos Eduardo</t>
  </si>
  <si>
    <t>A042</t>
  </si>
  <si>
    <t>Romero Trujillo Luis Miguel</t>
  </si>
  <si>
    <t>A048</t>
  </si>
  <si>
    <t>Nuñez Marquez Rodrigo</t>
  </si>
  <si>
    <t>A057</t>
  </si>
  <si>
    <t>Avena Piña Rodrigo Angel</t>
  </si>
  <si>
    <t>A059</t>
  </si>
  <si>
    <t>López García Juan Javier</t>
  </si>
  <si>
    <t>A062</t>
  </si>
  <si>
    <t>Vargas Alvarez Sergio Armando</t>
  </si>
  <si>
    <t>A068</t>
  </si>
  <si>
    <t>Gutierrez Muñoz Jose Panfilo</t>
  </si>
  <si>
    <t>A069</t>
  </si>
  <si>
    <t>Hernández  Sandoval José Antonio</t>
  </si>
  <si>
    <t>A071</t>
  </si>
  <si>
    <t>González Carbajal Lino</t>
  </si>
  <si>
    <t>A072</t>
  </si>
  <si>
    <t>Arámbula Hernández  José Raúl</t>
  </si>
  <si>
    <t>A076</t>
  </si>
  <si>
    <t>González  Plascencia Jesús Salvador</t>
  </si>
  <si>
    <t>A077</t>
  </si>
  <si>
    <t>Hernández Nuño José De Jesús</t>
  </si>
  <si>
    <t>A081</t>
  </si>
  <si>
    <t>Rodriguez Macias Janett Lorena</t>
  </si>
  <si>
    <t>A082</t>
  </si>
  <si>
    <t>Almaraz Arámbula José Asención</t>
  </si>
  <si>
    <t>A083</t>
  </si>
  <si>
    <t>Campos  Almaraz Lisbel</t>
  </si>
  <si>
    <t>A086</t>
  </si>
  <si>
    <t>Ruvalcaba García Luis Felipe</t>
  </si>
  <si>
    <t>A087</t>
  </si>
  <si>
    <t>Dávalos Ruvalcaba María De Jesús</t>
  </si>
  <si>
    <t>A088</t>
  </si>
  <si>
    <t>García Baeza Efrain</t>
  </si>
  <si>
    <t>A089</t>
  </si>
  <si>
    <t>De Anda Lomelí Juan Manuel</t>
  </si>
  <si>
    <t>A091</t>
  </si>
  <si>
    <t>Morales Morales Samuel</t>
  </si>
  <si>
    <t>A093</t>
  </si>
  <si>
    <t>Alvarez Ramirez Irma Yolanda</t>
  </si>
  <si>
    <t>A095</t>
  </si>
  <si>
    <t>Nuño Valdivia Erasmo</t>
  </si>
  <si>
    <t>A097</t>
  </si>
  <si>
    <t>Arambula Hernandez Gerardo</t>
  </si>
  <si>
    <t>A099</t>
  </si>
  <si>
    <t>Rodríguez Hernández Antonio</t>
  </si>
  <si>
    <t>A100</t>
  </si>
  <si>
    <t>Ramírez Gallo Scarlett Rosario</t>
  </si>
  <si>
    <t>A101</t>
  </si>
  <si>
    <t>Soto Flores Laura Lisbeth</t>
  </si>
  <si>
    <t>A102</t>
  </si>
  <si>
    <t>Ruiz Carbajal Vicente</t>
  </si>
  <si>
    <t>A111</t>
  </si>
  <si>
    <t>Perez Espinoza Moises</t>
  </si>
  <si>
    <t>A115</t>
  </si>
  <si>
    <t>Covarrubias Garcia Rafael</t>
  </si>
  <si>
    <t>A116</t>
  </si>
  <si>
    <t>Alvarez Franco Christopher Leobardo</t>
  </si>
  <si>
    <t>A118</t>
  </si>
  <si>
    <t>Baez Dávalos Jaime</t>
  </si>
  <si>
    <t>A119</t>
  </si>
  <si>
    <t>Jimenez Aguilar Mariana</t>
  </si>
  <si>
    <t>A121</t>
  </si>
  <si>
    <t>Barba Gutierrez David</t>
  </si>
  <si>
    <t>A124</t>
  </si>
  <si>
    <t>Camarena Jauregui Susana Elizabeth</t>
  </si>
  <si>
    <t>A125</t>
  </si>
  <si>
    <t>Vargas Gonzalez Joshua De Jesus</t>
  </si>
  <si>
    <t>A127</t>
  </si>
  <si>
    <t>Hernandez Avila Salvador</t>
  </si>
  <si>
    <t>A128</t>
  </si>
  <si>
    <t>Jimenez Vargas Juan Jose</t>
  </si>
  <si>
    <t>A130</t>
  </si>
  <si>
    <t>Flores Navarro J Jesus</t>
  </si>
  <si>
    <t>A131</t>
  </si>
  <si>
    <t>Rodriguez  Perez Everardo Enrique</t>
  </si>
  <si>
    <t>A132</t>
  </si>
  <si>
    <t>Macias  J De Jesus Gildardo</t>
  </si>
  <si>
    <t>A133</t>
  </si>
  <si>
    <t>Molina Navarro Araceli</t>
  </si>
  <si>
    <t>A134</t>
  </si>
  <si>
    <t>Morales Muñoz Ma Elena</t>
  </si>
  <si>
    <t>D115</t>
  </si>
  <si>
    <t>Ruvalcaba Garcia Daniel</t>
  </si>
  <si>
    <t>Flores Camarena Fausto</t>
  </si>
  <si>
    <t>Perez Nuño Ma Raquel</t>
  </si>
  <si>
    <t>Reynoso Razo Joel Alberto</t>
  </si>
  <si>
    <t>Paredes Vazquez Diego</t>
  </si>
  <si>
    <t>Espericueta Rodriguez Pedro Alberto</t>
  </si>
  <si>
    <t>Partida Lomeli Brenda Edith</t>
  </si>
  <si>
    <t>Pérez Nuño Maricela</t>
  </si>
  <si>
    <t>Hernández Vázquez José Sostenes</t>
  </si>
  <si>
    <t>Gutiérrez Limón Angelica</t>
  </si>
  <si>
    <t>Carrillo Delgadillo Juan Jesus</t>
  </si>
  <si>
    <t>Barajas Aranda Salvador</t>
  </si>
  <si>
    <t>Rojo Roa Osvaldo Rene</t>
  </si>
  <si>
    <t>Ramírez Pimentel Gisela</t>
  </si>
  <si>
    <t>Franco Becerra Verónica</t>
  </si>
  <si>
    <t>Rojo Roa Mauricio</t>
  </si>
  <si>
    <t>González Zuñiga Juan Carlos</t>
  </si>
  <si>
    <t>Neave Vizcarra José De Jesús</t>
  </si>
  <si>
    <t>Ayar Martínez Rosa Isela</t>
  </si>
  <si>
    <t>Camarena Alvarez Daniel</t>
  </si>
  <si>
    <t>Fonseca Nuñez Pedro</t>
  </si>
  <si>
    <t>Gómez Ramírez Rodolfo Alejandro</t>
  </si>
  <si>
    <t>García Talancón Julián De Jesús</t>
  </si>
  <si>
    <t>González Plascencia  Esmirna Lorena</t>
  </si>
  <si>
    <t>Narváez Pérez Claudia</t>
  </si>
  <si>
    <t>Hernández  Gutiérrez  Dulce Jazmín</t>
  </si>
  <si>
    <t>Salazar Gómez Salvador</t>
  </si>
  <si>
    <t>Alcalá Hermosillo José Luis</t>
  </si>
  <si>
    <t>Alvarez  Carranza Maria Teresa</t>
  </si>
  <si>
    <t>Ramirez Gonzalez Armando</t>
  </si>
  <si>
    <t>Guzman Ramirez Jessica Noemi</t>
  </si>
  <si>
    <t>Becerra Nuño Judith</t>
  </si>
  <si>
    <t>Alvarez Hernandez Juan Alejandro</t>
  </si>
  <si>
    <t>Cuevas Andalon Grecia Jazmin</t>
  </si>
  <si>
    <t>Reynoso Razo Alvaro Daniel</t>
  </si>
  <si>
    <t>Torres Olmos Guadalupe De Jesus</t>
  </si>
  <si>
    <t>Guerrero Gonzalez Saul</t>
  </si>
  <si>
    <t>Camarena Gutierrez Omar Alonso</t>
  </si>
  <si>
    <t>Vera Plascencia Rosa Estefania</t>
  </si>
  <si>
    <t>Alvarez Mendoza Marcia De Jesus</t>
  </si>
  <si>
    <t>Velarde Diaz Angelina Elena</t>
  </si>
  <si>
    <t>Martinez  Morales Antonio</t>
  </si>
  <si>
    <t>Bechelani  Lattuf Habib</t>
  </si>
  <si>
    <t>Orozco  Covarrubias Aida Guadalupe</t>
  </si>
  <si>
    <t>De Loza Tovar Erika Yazmin</t>
  </si>
  <si>
    <t>Martinez Estañon Carlos</t>
  </si>
  <si>
    <t>Castillon Lugo Edgar Emmanuel</t>
  </si>
  <si>
    <t>Lopez Garcia Jose Antonio</t>
  </si>
  <si>
    <t>Tamayo Gómez Pedro</t>
  </si>
  <si>
    <t>Hernández  Arellano Angélica Fabiola</t>
  </si>
  <si>
    <t>A020</t>
  </si>
  <si>
    <t>A035</t>
  </si>
  <si>
    <t>A079</t>
  </si>
  <si>
    <t>A110</t>
  </si>
  <si>
    <t>A112</t>
  </si>
  <si>
    <t>A123</t>
  </si>
  <si>
    <t>D001</t>
  </si>
  <si>
    <t>D002</t>
  </si>
  <si>
    <t>D003</t>
  </si>
  <si>
    <t>D008</t>
  </si>
  <si>
    <t>D030</t>
  </si>
  <si>
    <t>D031</t>
  </si>
  <si>
    <t>D036</t>
  </si>
  <si>
    <t>D037</t>
  </si>
  <si>
    <t>D042</t>
  </si>
  <si>
    <t>D044</t>
  </si>
  <si>
    <t>D045</t>
  </si>
  <si>
    <t>D051</t>
  </si>
  <si>
    <t>D054</t>
  </si>
  <si>
    <t>D055</t>
  </si>
  <si>
    <t>D056</t>
  </si>
  <si>
    <t>D063</t>
  </si>
  <si>
    <t>D067</t>
  </si>
  <si>
    <t>D072</t>
  </si>
  <si>
    <t>D073</t>
  </si>
  <si>
    <t>D074</t>
  </si>
  <si>
    <t>D075</t>
  </si>
  <si>
    <t>D079</t>
  </si>
  <si>
    <t>D086</t>
  </si>
  <si>
    <t>D089</t>
  </si>
  <si>
    <t>D090</t>
  </si>
  <si>
    <t>D091</t>
  </si>
  <si>
    <t>D092</t>
  </si>
  <si>
    <t>D097</t>
  </si>
  <si>
    <t>D099</t>
  </si>
  <si>
    <t>D100</t>
  </si>
  <si>
    <t>D103</t>
  </si>
  <si>
    <t>D105</t>
  </si>
  <si>
    <t>D109</t>
  </si>
  <si>
    <t>D110</t>
  </si>
  <si>
    <t>D112</t>
  </si>
  <si>
    <t>D113</t>
  </si>
  <si>
    <t>D117</t>
  </si>
  <si>
    <t>D118</t>
  </si>
  <si>
    <t>D122</t>
  </si>
  <si>
    <t>D123</t>
  </si>
  <si>
    <t>D124</t>
  </si>
  <si>
    <t>Castellanos Orozco Maria Elena</t>
  </si>
  <si>
    <t>D126</t>
  </si>
  <si>
    <t>Barrera Guevara Juan Manuel</t>
  </si>
  <si>
    <t>D128</t>
  </si>
  <si>
    <t>Bolaños Moreno Juan Manuel</t>
  </si>
  <si>
    <t>D129</t>
  </si>
  <si>
    <t>Basulto Barocio Mario Alberto</t>
  </si>
  <si>
    <t>D130</t>
  </si>
  <si>
    <t>Paz Lopez Ricardo Adan</t>
  </si>
  <si>
    <t>D83</t>
  </si>
  <si>
    <t>DO24</t>
  </si>
  <si>
    <t>DO69</t>
  </si>
  <si>
    <t>Ingenieria en Administracion</t>
  </si>
  <si>
    <t>Ingenieria en Informatica</t>
  </si>
  <si>
    <t>Ingenieria en Administración</t>
  </si>
  <si>
    <t>Contador Publico</t>
  </si>
  <si>
    <t>Ingenieria Industrial</t>
  </si>
  <si>
    <t>Ingenieria de Innovación Agricola Sustentable</t>
  </si>
  <si>
    <t>L.C.P. Jose Antonio Mora Valencia  ---  SICyT</t>
  </si>
  <si>
    <t>Actividades Culturales y Deportivas</t>
  </si>
  <si>
    <t xml:space="preserve">Área </t>
  </si>
  <si>
    <t>No contamos con personal con año Sabático</t>
  </si>
  <si>
    <t>VACANTES</t>
  </si>
  <si>
    <t>Puesto</t>
  </si>
  <si>
    <t>A137</t>
  </si>
  <si>
    <t>Gomez Reynoso Oscar Damian</t>
  </si>
  <si>
    <t>D131</t>
  </si>
  <si>
    <t>De Leon  Lizeth</t>
  </si>
  <si>
    <t>D132</t>
  </si>
  <si>
    <t>Munguia Cardona José Luis</t>
  </si>
  <si>
    <t>D133</t>
  </si>
  <si>
    <t>Navarro Rubio Ricardo</t>
  </si>
  <si>
    <t>Horas Semana Mes</t>
  </si>
  <si>
    <t>Horas A</t>
  </si>
  <si>
    <t>Horas B</t>
  </si>
  <si>
    <t>Programador</t>
  </si>
  <si>
    <t>A138</t>
  </si>
  <si>
    <t>Meza Velez Alberto</t>
  </si>
  <si>
    <t xml:space="preserve">Dirección </t>
  </si>
  <si>
    <t xml:space="preserve">Director </t>
  </si>
  <si>
    <t>Dirección</t>
  </si>
  <si>
    <t>A015</t>
  </si>
  <si>
    <t>Vazquez alvarez Gustavo</t>
  </si>
  <si>
    <t>D028</t>
  </si>
  <si>
    <t>Arias Arias Adelaida Bautista</t>
  </si>
  <si>
    <t>Prestacion por Antigüedad</t>
  </si>
  <si>
    <t>Aguinaldo</t>
  </si>
  <si>
    <t>Prest. Anual</t>
  </si>
  <si>
    <t>Prima de Antigüedad</t>
  </si>
  <si>
    <t>ISR  Art. 142</t>
  </si>
  <si>
    <t>ISR Finiquito</t>
  </si>
  <si>
    <t>Desarrollo Academico</t>
  </si>
  <si>
    <t>Despensa Vales tarjeta Inbursa Mensual</t>
  </si>
  <si>
    <t>COMISION INBURSA</t>
  </si>
  <si>
    <t>IVA</t>
  </si>
  <si>
    <t>TOTAL A PAGAR A INBURSA VALES DESPENSA</t>
  </si>
  <si>
    <t>Secretario de Subdirector</t>
  </si>
  <si>
    <t>Retroactivo</t>
  </si>
  <si>
    <t>Guarderia</t>
  </si>
  <si>
    <t>Ayuda para lentes</t>
  </si>
  <si>
    <t>Separación Unica</t>
  </si>
  <si>
    <t>1 CAPTURISTA</t>
  </si>
  <si>
    <t xml:space="preserve">Periodo  Periodo 20 al 20 Quincenal del 16/10/2017 al 31/10/2017                                                                                                                 2da. Quincena de Octubre de  2017  </t>
  </si>
  <si>
    <t>A049</t>
  </si>
  <si>
    <t>Mora Valencia José Antonio</t>
  </si>
  <si>
    <t>Salgado  Estrada Hector Enrique</t>
  </si>
  <si>
    <t>A114</t>
  </si>
  <si>
    <t>ISR  (sp)</t>
  </si>
  <si>
    <t xml:space="preserve">liquidación ya pagada y timbrada 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</si>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</sst>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21">
    <xf numFmtId="0" fontId="0" fillId="0" borderId="0" xfId="0"/>
    <xf numFmtId="4" fontId="2" fillId="0" borderId="0" xfId="0" applyNumberFormat="1" applyFont="1" applyAlignment="1">
      <alignment horizontal="centerContinuous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Fill="1"/>
    <xf numFmtId="4" fontId="1" fillId="0" borderId="0" xfId="0" applyNumberFormat="1" applyFont="1" applyAlignment="1">
      <alignment wrapText="1"/>
    </xf>
    <xf numFmtId="4" fontId="7" fillId="0" borderId="0" xfId="0" applyNumberFormat="1" applyFont="1" applyAlignment="1">
      <alignment horizontal="left"/>
    </xf>
    <xf numFmtId="4" fontId="1" fillId="0" borderId="0" xfId="0" applyNumberFormat="1" applyFont="1" applyFill="1" applyBorder="1"/>
    <xf numFmtId="49" fontId="1" fillId="0" borderId="0" xfId="0" applyNumberFormat="1" applyFont="1"/>
    <xf numFmtId="0" fontId="1" fillId="0" borderId="0" xfId="0" applyFont="1"/>
    <xf numFmtId="4" fontId="7" fillId="0" borderId="0" xfId="0" applyNumberFormat="1" applyFont="1"/>
    <xf numFmtId="4" fontId="1" fillId="0" borderId="0" xfId="0" applyNumberFormat="1" applyFont="1"/>
    <xf numFmtId="4" fontId="3" fillId="0" borderId="0" xfId="0" applyNumberFormat="1" applyFont="1" applyAlignment="1">
      <alignment horizontal="center" vertical="top"/>
    </xf>
    <xf numFmtId="4" fontId="1" fillId="0" borderId="0" xfId="0" applyNumberFormat="1" applyFont="1" applyFill="1"/>
    <xf numFmtId="4" fontId="1" fillId="0" borderId="0" xfId="0" applyNumberFormat="1" applyFont="1" applyBorder="1"/>
    <xf numFmtId="4" fontId="1" fillId="0" borderId="0" xfId="0" applyNumberFormat="1" applyFont="1"/>
    <xf numFmtId="4" fontId="1" fillId="3" borderId="0" xfId="0" applyNumberFormat="1" applyFont="1" applyFill="1" applyBorder="1"/>
    <xf numFmtId="4" fontId="1" fillId="3" borderId="0" xfId="0" applyNumberFormat="1" applyFont="1" applyFill="1" applyAlignment="1">
      <alignment horizontal="right"/>
    </xf>
    <xf numFmtId="4" fontId="1" fillId="0" borderId="0" xfId="0" applyNumberFormat="1" applyFont="1" applyAlignment="1"/>
    <xf numFmtId="0" fontId="6" fillId="0" borderId="0" xfId="0" applyFont="1" applyAlignment="1"/>
    <xf numFmtId="3" fontId="1" fillId="0" borderId="0" xfId="0" applyNumberFormat="1" applyFont="1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3" fontId="7" fillId="0" borderId="0" xfId="0" applyNumberFormat="1" applyFont="1"/>
    <xf numFmtId="4" fontId="1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4" fontId="7" fillId="0" borderId="0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8" fillId="0" borderId="4" xfId="0" applyNumberFormat="1" applyFont="1" applyFill="1" applyBorder="1" applyAlignment="1">
      <alignment horizontal="center" wrapText="1"/>
    </xf>
    <xf numFmtId="4" fontId="9" fillId="2" borderId="4" xfId="0" applyNumberFormat="1" applyFont="1" applyFill="1" applyBorder="1" applyAlignment="1">
      <alignment horizontal="center" wrapText="1"/>
    </xf>
    <xf numFmtId="4" fontId="1" fillId="0" borderId="0" xfId="0" applyNumberFormat="1" applyFont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4" fontId="1" fillId="0" borderId="0" xfId="0" applyNumberFormat="1" applyFont="1" applyBorder="1" applyAlignment="1">
      <alignment vertical="center"/>
    </xf>
    <xf numFmtId="4" fontId="7" fillId="3" borderId="5" xfId="0" applyNumberFormat="1" applyFont="1" applyFill="1" applyBorder="1"/>
    <xf numFmtId="4" fontId="7" fillId="3" borderId="8" xfId="0" applyNumberFormat="1" applyFont="1" applyFill="1" applyBorder="1" applyAlignment="1">
      <alignment horizontal="center"/>
    </xf>
    <xf numFmtId="4" fontId="7" fillId="3" borderId="16" xfId="0" applyNumberFormat="1" applyFont="1" applyFill="1" applyBorder="1" applyAlignment="1"/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Fill="1" applyAlignment="1">
      <alignment horizontal="center" wrapText="1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horizontal="left"/>
    </xf>
    <xf numFmtId="4" fontId="1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Border="1" applyAlignment="1">
      <alignment horizontal="center"/>
    </xf>
    <xf numFmtId="44" fontId="1" fillId="0" borderId="0" xfId="1" applyFont="1" applyFill="1" applyBorder="1"/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/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0" fontId="1" fillId="0" borderId="0" xfId="0" applyFont="1" applyFill="1"/>
    <xf numFmtId="4" fontId="1" fillId="0" borderId="4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25" xfId="0" applyNumberFormat="1" applyFont="1" applyFill="1" applyBorder="1"/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0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" fillId="4" borderId="0" xfId="0" applyNumberFormat="1" applyFont="1" applyFill="1"/>
    <xf numFmtId="4" fontId="1" fillId="4" borderId="0" xfId="0" applyNumberFormat="1" applyFont="1" applyFill="1" applyBorder="1"/>
    <xf numFmtId="4" fontId="1" fillId="0" borderId="0" xfId="0" applyNumberFormat="1" applyFont="1" applyFill="1" applyAlignment="1">
      <alignment vertical="center" wrapText="1"/>
    </xf>
    <xf numFmtId="4" fontId="6" fillId="0" borderId="0" xfId="0" applyNumberFormat="1" applyFont="1" applyFill="1" applyAlignment="1">
      <alignment vertical="center" wrapText="1"/>
    </xf>
    <xf numFmtId="4" fontId="1" fillId="4" borderId="0" xfId="0" applyNumberFormat="1" applyFont="1" applyFill="1" applyAlignment="1">
      <alignment vertical="center" wrapText="1"/>
    </xf>
    <xf numFmtId="4" fontId="5" fillId="3" borderId="0" xfId="0" applyNumberFormat="1" applyFont="1" applyFill="1"/>
    <xf numFmtId="44" fontId="5" fillId="3" borderId="0" xfId="1" applyFont="1" applyFill="1" applyBorder="1"/>
    <xf numFmtId="4" fontId="4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5" fillId="0" borderId="0" xfId="0" applyNumberFormat="1" applyFont="1" applyAlignment="1">
      <alignment horizontal="center" vertical="center"/>
    </xf>
    <xf numFmtId="4" fontId="7" fillId="0" borderId="10" xfId="0" applyNumberFormat="1" applyFont="1" applyFill="1" applyBorder="1" applyAlignment="1">
      <alignment horizontal="center" wrapText="1"/>
    </xf>
    <xf numFmtId="4" fontId="7" fillId="0" borderId="11" xfId="0" applyNumberFormat="1" applyFont="1" applyFill="1" applyBorder="1" applyAlignment="1">
      <alignment horizontal="center" wrapText="1"/>
    </xf>
    <xf numFmtId="4" fontId="6" fillId="0" borderId="0" xfId="0" applyNumberFormat="1" applyFont="1" applyAlignment="1">
      <alignment horizontal="left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4" fontId="7" fillId="3" borderId="9" xfId="0" applyNumberFormat="1" applyFont="1" applyFill="1" applyBorder="1" applyAlignment="1">
      <alignment horizontal="center"/>
    </xf>
    <xf numFmtId="4" fontId="7" fillId="3" borderId="19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/>
    </xf>
    <xf numFmtId="4" fontId="1" fillId="0" borderId="21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7" fillId="2" borderId="26" xfId="0" applyNumberFormat="1" applyFont="1" applyFill="1" applyBorder="1" applyAlignment="1">
      <alignment horizontal="center" wrapText="1"/>
    </xf>
    <xf numFmtId="4" fontId="7" fillId="2" borderId="27" xfId="0" applyNumberFormat="1" applyFont="1" applyFill="1" applyBorder="1" applyAlignment="1">
      <alignment horizontal="center" wrapText="1"/>
    </xf>
    <xf numFmtId="4" fontId="7" fillId="2" borderId="28" xfId="0" applyNumberFormat="1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42"/>
  <sheetViews>
    <sheetView tabSelected="1" topLeftCell="T1" zoomScale="106" zoomScaleNormal="106" workbookViewId="0">
      <pane ySplit="8" topLeftCell="A9" activePane="bottomLeft" state="frozen"/>
      <selection pane="bottomLeft" activeCell="X9" sqref="X9"/>
    </sheetView>
  </sheetViews>
  <sheetFormatPr baseColWidth="10" defaultRowHeight="11.25" x14ac:dyDescent="0.2"/>
  <cols>
    <col min="1" max="1" width="11.140625" style="2" bestFit="1" customWidth="1"/>
    <col min="2" max="2" width="26.42578125" style="2" customWidth="1"/>
    <col min="3" max="3" width="26.140625" style="2" bestFit="1" customWidth="1"/>
    <col min="4" max="4" width="32.85546875" style="2" bestFit="1" customWidth="1"/>
    <col min="5" max="6" width="13" style="21" bestFit="1" customWidth="1"/>
    <col min="7" max="7" width="13" style="2" bestFit="1" customWidth="1"/>
    <col min="8" max="8" width="18.85546875" style="2" bestFit="1" customWidth="1"/>
    <col min="9" max="10" width="14.42578125" style="21" bestFit="1" customWidth="1"/>
    <col min="11" max="11" width="17.140625" style="2" bestFit="1" customWidth="1"/>
    <col min="12" max="12" width="13" style="2" bestFit="1" customWidth="1"/>
    <col min="13" max="13" width="13.28515625" style="21" bestFit="1" customWidth="1"/>
    <col min="14" max="14" width="14.28515625" style="21" bestFit="1" customWidth="1"/>
    <col min="15" max="15" width="15.140625" style="21" bestFit="1" customWidth="1"/>
    <col min="16" max="16" width="13.42578125" style="21" bestFit="1" customWidth="1"/>
    <col min="17" max="17" width="18.85546875" style="21" bestFit="1" customWidth="1"/>
    <col min="18" max="18" width="14.5703125" style="21" bestFit="1" customWidth="1"/>
    <col min="19" max="19" width="18.140625" style="2" bestFit="1" customWidth="1"/>
    <col min="20" max="20" width="15" style="2" bestFit="1" customWidth="1"/>
    <col min="21" max="21" width="13" style="21" bestFit="1" customWidth="1"/>
    <col min="22" max="22" width="14.7109375" style="21" bestFit="1" customWidth="1"/>
    <col min="23" max="23" width="15.140625" style="21" bestFit="1" customWidth="1"/>
    <col min="24" max="24" width="16.5703125" style="2" bestFit="1" customWidth="1"/>
    <col min="25" max="25" width="19.85546875" style="2" bestFit="1" customWidth="1"/>
    <col min="26" max="26" width="13" style="2" bestFit="1" customWidth="1"/>
    <col min="27" max="27" width="13" style="21" bestFit="1" customWidth="1"/>
    <col min="28" max="28" width="13" style="2" bestFit="1" customWidth="1"/>
    <col min="29" max="29" width="15.28515625" style="2" bestFit="1" customWidth="1"/>
    <col min="30" max="30" width="36.85546875" style="2" bestFit="1" customWidth="1"/>
    <col min="31" max="31" width="17.140625" style="2" bestFit="1" customWidth="1"/>
    <col min="32" max="32" width="3.5703125" style="2" customWidth="1"/>
    <col min="33" max="33" width="6.85546875" style="2" customWidth="1"/>
    <col min="34" max="16384" width="11.42578125" style="2"/>
  </cols>
  <sheetData>
    <row r="1" spans="1:40" ht="18" customHeight="1" x14ac:dyDescent="0.2">
      <c r="A1" s="1"/>
      <c r="B1" s="88" t="s">
        <v>12</v>
      </c>
      <c r="C1" s="88"/>
      <c r="D1" s="88"/>
      <c r="E1" s="88"/>
      <c r="F1" s="88"/>
      <c r="G1" s="89"/>
      <c r="H1" s="6"/>
      <c r="I1" s="65"/>
      <c r="J1" s="24"/>
    </row>
    <row r="2" spans="1:40" ht="24.95" customHeight="1" x14ac:dyDescent="0.2">
      <c r="A2" s="18"/>
      <c r="B2" s="7" t="s">
        <v>0</v>
      </c>
      <c r="C2" s="7"/>
      <c r="D2" s="7"/>
      <c r="E2" s="7"/>
      <c r="F2" s="7"/>
      <c r="G2" s="8"/>
      <c r="H2" s="8"/>
      <c r="I2" s="8"/>
      <c r="J2" s="8"/>
      <c r="K2" s="17"/>
      <c r="L2" s="17"/>
      <c r="S2" s="17"/>
    </row>
    <row r="3" spans="1:40" ht="24.95" customHeight="1" x14ac:dyDescent="0.2">
      <c r="A3" s="18"/>
      <c r="B3" s="90" t="s">
        <v>53</v>
      </c>
      <c r="C3" s="90"/>
      <c r="D3" s="90"/>
      <c r="E3" s="90"/>
      <c r="F3" s="90"/>
      <c r="G3" s="90"/>
      <c r="H3" s="90"/>
      <c r="I3" s="90"/>
      <c r="J3" s="90"/>
      <c r="K3" s="90"/>
      <c r="L3" s="17"/>
      <c r="S3" s="17"/>
    </row>
    <row r="4" spans="1:40" ht="15" customHeight="1" x14ac:dyDescent="0.2">
      <c r="A4" s="25"/>
      <c r="B4" s="93" t="s">
        <v>314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52"/>
    </row>
    <row r="5" spans="1:40" x14ac:dyDescent="0.2">
      <c r="B5" s="4" t="s">
        <v>13</v>
      </c>
      <c r="C5" s="4"/>
      <c r="D5" s="4"/>
      <c r="E5" s="4"/>
      <c r="F5" s="4"/>
      <c r="L5" s="20"/>
    </row>
    <row r="6" spans="1:40" x14ac:dyDescent="0.2">
      <c r="B6" s="4" t="s">
        <v>1</v>
      </c>
      <c r="C6" s="4"/>
      <c r="D6" s="4"/>
      <c r="E6" s="4"/>
      <c r="F6" s="4"/>
      <c r="L6" s="20"/>
    </row>
    <row r="7" spans="1:40" ht="27" customHeight="1" x14ac:dyDescent="0.2">
      <c r="E7" s="91" t="s">
        <v>284</v>
      </c>
      <c r="F7" s="92"/>
      <c r="L7" s="36"/>
      <c r="AB7" s="13"/>
      <c r="AD7" s="19"/>
      <c r="AE7" s="19"/>
      <c r="AF7" s="19"/>
    </row>
    <row r="8" spans="1:40" s="5" customFormat="1" ht="45.75" customHeight="1" x14ac:dyDescent="0.2">
      <c r="A8" s="37" t="s">
        <v>2</v>
      </c>
      <c r="B8" s="37" t="s">
        <v>3</v>
      </c>
      <c r="C8" s="39" t="s">
        <v>275</v>
      </c>
      <c r="D8" s="39" t="s">
        <v>272</v>
      </c>
      <c r="E8" s="39" t="s">
        <v>285</v>
      </c>
      <c r="F8" s="39" t="s">
        <v>286</v>
      </c>
      <c r="G8" s="39" t="s">
        <v>4</v>
      </c>
      <c r="H8" s="39" t="s">
        <v>15</v>
      </c>
      <c r="I8" s="39" t="s">
        <v>309</v>
      </c>
      <c r="J8" s="39" t="s">
        <v>14</v>
      </c>
      <c r="K8" s="39" t="s">
        <v>297</v>
      </c>
      <c r="L8" s="39" t="s">
        <v>5</v>
      </c>
      <c r="M8" s="39" t="s">
        <v>310</v>
      </c>
      <c r="N8" s="39" t="s">
        <v>311</v>
      </c>
      <c r="O8" s="39" t="s">
        <v>299</v>
      </c>
      <c r="P8" s="39" t="s">
        <v>298</v>
      </c>
      <c r="Q8" s="39" t="s">
        <v>312</v>
      </c>
      <c r="R8" s="39" t="s">
        <v>300</v>
      </c>
      <c r="S8" s="40" t="s">
        <v>6</v>
      </c>
      <c r="T8" s="37" t="s">
        <v>7</v>
      </c>
      <c r="U8" s="37" t="s">
        <v>319</v>
      </c>
      <c r="V8" s="37" t="s">
        <v>301</v>
      </c>
      <c r="W8" s="37" t="s">
        <v>302</v>
      </c>
      <c r="X8" s="118" t="s">
        <v>321</v>
      </c>
      <c r="Y8" s="119"/>
      <c r="Z8" s="119"/>
      <c r="AA8" s="120"/>
      <c r="AB8" s="38" t="s">
        <v>8</v>
      </c>
      <c r="AC8" s="41" t="s">
        <v>9</v>
      </c>
      <c r="AD8" s="57"/>
      <c r="AE8" s="67" t="s">
        <v>304</v>
      </c>
      <c r="AF8" s="61"/>
      <c r="AG8" s="57"/>
      <c r="AH8" s="57"/>
    </row>
    <row r="9" spans="1:40" x14ac:dyDescent="0.2">
      <c r="A9" s="14" t="s">
        <v>54</v>
      </c>
      <c r="B9" s="15" t="s">
        <v>55</v>
      </c>
      <c r="C9" s="10" t="s">
        <v>291</v>
      </c>
      <c r="D9" s="2" t="s">
        <v>290</v>
      </c>
      <c r="G9" s="80">
        <v>23553</v>
      </c>
      <c r="H9" s="20"/>
      <c r="I9" s="80">
        <v>0</v>
      </c>
      <c r="J9" s="80">
        <v>688</v>
      </c>
      <c r="K9" s="80">
        <v>0</v>
      </c>
      <c r="L9" s="21"/>
      <c r="M9" s="80">
        <v>0</v>
      </c>
      <c r="N9" s="80">
        <v>0</v>
      </c>
      <c r="P9" s="80">
        <v>0</v>
      </c>
      <c r="Q9" s="80">
        <v>0</v>
      </c>
      <c r="R9" s="80">
        <v>0</v>
      </c>
      <c r="S9" s="20">
        <f>SUM(G9:R9)</f>
        <v>24241</v>
      </c>
      <c r="T9" s="80">
        <v>0</v>
      </c>
      <c r="U9" s="80">
        <v>5456.95</v>
      </c>
      <c r="V9" s="79"/>
      <c r="W9" s="80">
        <v>0</v>
      </c>
      <c r="X9" s="80">
        <v>0</v>
      </c>
      <c r="Y9" s="80">
        <v>2708.6</v>
      </c>
      <c r="Z9" s="80">
        <v>0</v>
      </c>
      <c r="AA9" s="80">
        <v>0.05</v>
      </c>
      <c r="AB9" s="20">
        <f>SUM(T9:AA9)</f>
        <v>8165.5999999999995</v>
      </c>
      <c r="AC9" s="22">
        <f>S9-AB9</f>
        <v>16075.400000000001</v>
      </c>
      <c r="AD9" s="20"/>
      <c r="AE9" s="21">
        <v>1920</v>
      </c>
      <c r="AF9" s="13"/>
      <c r="AG9" s="21"/>
      <c r="AH9" s="19"/>
      <c r="AI9" s="80"/>
      <c r="AJ9" s="80"/>
      <c r="AK9" s="80"/>
      <c r="AL9" s="80"/>
      <c r="AM9" s="80"/>
      <c r="AN9" s="80"/>
    </row>
    <row r="10" spans="1:40" x14ac:dyDescent="0.2">
      <c r="A10" s="14" t="s">
        <v>56</v>
      </c>
      <c r="B10" s="66" t="s">
        <v>57</v>
      </c>
      <c r="C10" s="10" t="s">
        <v>27</v>
      </c>
      <c r="D10" s="2" t="s">
        <v>18</v>
      </c>
      <c r="E10" s="32"/>
      <c r="F10" s="32"/>
      <c r="G10" s="80">
        <v>12443.51</v>
      </c>
      <c r="H10" s="20"/>
      <c r="I10" s="80">
        <v>0</v>
      </c>
      <c r="J10" s="80">
        <v>0</v>
      </c>
      <c r="K10" s="80">
        <v>0</v>
      </c>
      <c r="L10" s="21"/>
      <c r="M10" s="80">
        <v>0</v>
      </c>
      <c r="N10" s="80">
        <v>0</v>
      </c>
      <c r="P10" s="80">
        <v>0</v>
      </c>
      <c r="Q10" s="80">
        <v>0</v>
      </c>
      <c r="R10" s="80">
        <v>0</v>
      </c>
      <c r="S10" s="20">
        <f t="shared" ref="S10:S72" si="0">SUM(G10:R10)</f>
        <v>12443.51</v>
      </c>
      <c r="T10" s="80">
        <v>0</v>
      </c>
      <c r="U10" s="80">
        <v>2158.08</v>
      </c>
      <c r="V10" s="79"/>
      <c r="W10" s="80">
        <v>0</v>
      </c>
      <c r="X10" s="80">
        <v>0</v>
      </c>
      <c r="Y10" s="80">
        <v>1431</v>
      </c>
      <c r="Z10" s="80">
        <v>0</v>
      </c>
      <c r="AA10" s="80">
        <v>0.03</v>
      </c>
      <c r="AB10" s="20">
        <f t="shared" ref="AB10:AB72" si="1">SUM(T10:AA10)</f>
        <v>3589.11</v>
      </c>
      <c r="AC10" s="22">
        <f t="shared" ref="AC10:AC72" si="2">S10-AB10</f>
        <v>8854.4</v>
      </c>
      <c r="AD10" s="20"/>
      <c r="AE10" s="21">
        <v>0</v>
      </c>
      <c r="AF10" s="13"/>
      <c r="AG10" s="21"/>
      <c r="AH10" s="19"/>
      <c r="AI10" s="80"/>
      <c r="AJ10" s="80"/>
      <c r="AK10" s="80"/>
      <c r="AL10" s="80"/>
      <c r="AM10" s="80"/>
      <c r="AN10" s="80"/>
    </row>
    <row r="11" spans="1:40" x14ac:dyDescent="0.2">
      <c r="A11" s="14" t="s">
        <v>58</v>
      </c>
      <c r="B11" s="15" t="s">
        <v>59</v>
      </c>
      <c r="C11" s="10" t="s">
        <v>23</v>
      </c>
      <c r="D11" s="2" t="s">
        <v>16</v>
      </c>
      <c r="G11" s="80">
        <v>3992.44</v>
      </c>
      <c r="H11" s="20"/>
      <c r="I11" s="80">
        <v>0</v>
      </c>
      <c r="J11" s="80">
        <v>0</v>
      </c>
      <c r="K11" s="80">
        <v>986.14</v>
      </c>
      <c r="L11" s="21"/>
      <c r="M11" s="80">
        <v>1043</v>
      </c>
      <c r="N11" s="80">
        <v>1967</v>
      </c>
      <c r="P11" s="80">
        <v>0</v>
      </c>
      <c r="Q11" s="80">
        <v>0</v>
      </c>
      <c r="R11" s="80">
        <v>0</v>
      </c>
      <c r="S11" s="20">
        <f t="shared" si="0"/>
        <v>7988.58</v>
      </c>
      <c r="T11" s="80">
        <v>0</v>
      </c>
      <c r="U11" s="80">
        <v>1159.0999999999999</v>
      </c>
      <c r="V11" s="79"/>
      <c r="W11" s="80">
        <v>0</v>
      </c>
      <c r="X11" s="80">
        <v>39.92</v>
      </c>
      <c r="Y11" s="80">
        <v>459.13</v>
      </c>
      <c r="Z11" s="80">
        <v>0</v>
      </c>
      <c r="AA11" s="78">
        <v>-0.17</v>
      </c>
      <c r="AB11" s="20">
        <f t="shared" si="1"/>
        <v>1657.98</v>
      </c>
      <c r="AC11" s="22">
        <f t="shared" si="2"/>
        <v>6330.6</v>
      </c>
      <c r="AD11" s="20"/>
      <c r="AE11" s="21">
        <v>931</v>
      </c>
      <c r="AF11" s="13"/>
      <c r="AG11" s="21"/>
      <c r="AH11" s="19"/>
      <c r="AI11" s="80"/>
      <c r="AJ11" s="80"/>
      <c r="AK11" s="80"/>
      <c r="AL11" s="80"/>
      <c r="AM11" s="80"/>
      <c r="AN11" s="80"/>
    </row>
    <row r="12" spans="1:40" x14ac:dyDescent="0.2">
      <c r="A12" s="14" t="s">
        <v>60</v>
      </c>
      <c r="B12" s="15" t="s">
        <v>61</v>
      </c>
      <c r="C12" s="10" t="s">
        <v>23</v>
      </c>
      <c r="D12" s="2" t="s">
        <v>16</v>
      </c>
      <c r="G12" s="80">
        <v>3798.86</v>
      </c>
      <c r="H12" s="20"/>
      <c r="I12" s="80">
        <v>0</v>
      </c>
      <c r="J12" s="80">
        <v>0</v>
      </c>
      <c r="K12" s="80">
        <v>938.3</v>
      </c>
      <c r="L12" s="21"/>
      <c r="M12" s="80">
        <v>0</v>
      </c>
      <c r="N12" s="80">
        <v>0</v>
      </c>
      <c r="P12" s="80">
        <v>0</v>
      </c>
      <c r="Q12" s="80">
        <v>0</v>
      </c>
      <c r="R12" s="80">
        <v>0</v>
      </c>
      <c r="S12" s="20">
        <f t="shared" si="0"/>
        <v>4737.16</v>
      </c>
      <c r="T12" s="80">
        <v>0</v>
      </c>
      <c r="U12" s="80">
        <v>476.44</v>
      </c>
      <c r="V12" s="79"/>
      <c r="W12" s="80">
        <v>0</v>
      </c>
      <c r="X12" s="80">
        <v>37.99</v>
      </c>
      <c r="Y12" s="80">
        <v>436.87</v>
      </c>
      <c r="Z12" s="80">
        <v>0</v>
      </c>
      <c r="AA12" s="80">
        <v>0.06</v>
      </c>
      <c r="AB12" s="20">
        <f t="shared" si="1"/>
        <v>951.3599999999999</v>
      </c>
      <c r="AC12" s="22">
        <f t="shared" si="2"/>
        <v>3785.8</v>
      </c>
      <c r="AD12" s="20"/>
      <c r="AE12" s="21">
        <v>931</v>
      </c>
      <c r="AF12" s="13"/>
      <c r="AG12" s="21"/>
      <c r="AH12" s="19"/>
      <c r="AI12" s="80"/>
      <c r="AJ12" s="80"/>
      <c r="AK12" s="80"/>
      <c r="AL12" s="80"/>
      <c r="AM12" s="80"/>
      <c r="AN12" s="80"/>
    </row>
    <row r="13" spans="1:40" x14ac:dyDescent="0.2">
      <c r="A13" s="14" t="s">
        <v>62</v>
      </c>
      <c r="B13" s="15" t="s">
        <v>63</v>
      </c>
      <c r="C13" s="10" t="s">
        <v>25</v>
      </c>
      <c r="D13" s="2" t="s">
        <v>290</v>
      </c>
      <c r="E13" s="42"/>
      <c r="F13" s="42"/>
      <c r="G13" s="80">
        <v>3615.32</v>
      </c>
      <c r="H13" s="20"/>
      <c r="I13" s="80">
        <v>0</v>
      </c>
      <c r="J13" s="80">
        <v>0</v>
      </c>
      <c r="K13" s="80">
        <v>893</v>
      </c>
      <c r="L13" s="21"/>
      <c r="M13" s="80">
        <v>0</v>
      </c>
      <c r="N13" s="80">
        <v>0</v>
      </c>
      <c r="P13" s="80">
        <v>0</v>
      </c>
      <c r="Q13" s="80">
        <v>0</v>
      </c>
      <c r="R13" s="80">
        <v>0</v>
      </c>
      <c r="S13" s="20">
        <f t="shared" si="0"/>
        <v>4508.32</v>
      </c>
      <c r="T13" s="80">
        <v>0</v>
      </c>
      <c r="U13" s="80">
        <v>435.43</v>
      </c>
      <c r="V13" s="79"/>
      <c r="W13" s="80">
        <v>0</v>
      </c>
      <c r="X13" s="80">
        <v>36.15</v>
      </c>
      <c r="Y13" s="80">
        <v>415.76</v>
      </c>
      <c r="Z13" s="80">
        <v>0</v>
      </c>
      <c r="AA13" s="78">
        <v>-0.02</v>
      </c>
      <c r="AB13" s="20">
        <f t="shared" si="1"/>
        <v>887.31999999999994</v>
      </c>
      <c r="AC13" s="22">
        <f t="shared" si="2"/>
        <v>3621</v>
      </c>
      <c r="AD13" s="20"/>
      <c r="AE13" s="21">
        <v>931</v>
      </c>
      <c r="AF13" s="13"/>
      <c r="AG13" s="21"/>
      <c r="AH13" s="19"/>
      <c r="AI13" s="80"/>
      <c r="AJ13" s="80"/>
      <c r="AK13" s="80"/>
      <c r="AL13" s="80"/>
      <c r="AM13" s="80"/>
      <c r="AN13" s="80"/>
    </row>
    <row r="14" spans="1:40" s="21" customFormat="1" x14ac:dyDescent="0.2">
      <c r="A14" s="14" t="s">
        <v>293</v>
      </c>
      <c r="B14" s="15" t="s">
        <v>294</v>
      </c>
      <c r="C14" s="19" t="s">
        <v>28</v>
      </c>
      <c r="D14" s="21" t="s">
        <v>19</v>
      </c>
      <c r="E14" s="60"/>
      <c r="F14" s="60"/>
      <c r="G14" s="80">
        <v>2442.84</v>
      </c>
      <c r="H14" s="20"/>
      <c r="I14" s="80">
        <v>0</v>
      </c>
      <c r="J14" s="80">
        <v>0</v>
      </c>
      <c r="K14" s="80">
        <v>603.37</v>
      </c>
      <c r="M14" s="80">
        <v>0</v>
      </c>
      <c r="N14" s="80">
        <v>0</v>
      </c>
      <c r="P14" s="80">
        <v>0</v>
      </c>
      <c r="Q14" s="80">
        <v>0</v>
      </c>
      <c r="R14" s="80">
        <v>0</v>
      </c>
      <c r="S14" s="20">
        <f t="shared" si="0"/>
        <v>3046.21</v>
      </c>
      <c r="T14" s="80">
        <v>0</v>
      </c>
      <c r="U14" s="80">
        <v>82.01</v>
      </c>
      <c r="V14" s="79"/>
      <c r="W14" s="80">
        <v>0</v>
      </c>
      <c r="X14" s="80">
        <v>24.43</v>
      </c>
      <c r="Y14" s="80">
        <v>280.93</v>
      </c>
      <c r="Z14" s="80">
        <v>0</v>
      </c>
      <c r="AA14" s="80">
        <v>0.04</v>
      </c>
      <c r="AB14" s="20">
        <f t="shared" si="1"/>
        <v>387.41</v>
      </c>
      <c r="AC14" s="22">
        <f t="shared" si="2"/>
        <v>2658.8</v>
      </c>
      <c r="AD14" s="20"/>
      <c r="AE14" s="21">
        <v>931</v>
      </c>
      <c r="AF14" s="13"/>
      <c r="AH14" s="19"/>
      <c r="AI14" s="80"/>
      <c r="AJ14" s="80"/>
      <c r="AK14" s="80"/>
      <c r="AL14" s="80"/>
      <c r="AM14" s="80"/>
      <c r="AN14" s="80"/>
    </row>
    <row r="15" spans="1:40" x14ac:dyDescent="0.2">
      <c r="A15" s="14" t="s">
        <v>64</v>
      </c>
      <c r="B15" s="15" t="s">
        <v>65</v>
      </c>
      <c r="C15" s="10" t="s">
        <v>287</v>
      </c>
      <c r="D15" s="2" t="s">
        <v>18</v>
      </c>
      <c r="G15" s="80">
        <v>3615.32</v>
      </c>
      <c r="H15" s="20"/>
      <c r="I15" s="80">
        <v>0</v>
      </c>
      <c r="J15" s="80">
        <v>0</v>
      </c>
      <c r="K15" s="80">
        <v>686.92</v>
      </c>
      <c r="L15" s="21"/>
      <c r="M15" s="80">
        <v>0</v>
      </c>
      <c r="N15" s="80">
        <v>2500</v>
      </c>
      <c r="P15" s="80">
        <v>0</v>
      </c>
      <c r="Q15" s="80">
        <v>0</v>
      </c>
      <c r="R15" s="80">
        <v>0</v>
      </c>
      <c r="S15" s="20">
        <f t="shared" si="0"/>
        <v>6802.24</v>
      </c>
      <c r="T15" s="80">
        <v>0</v>
      </c>
      <c r="U15" s="80">
        <v>905.7</v>
      </c>
      <c r="V15" s="79"/>
      <c r="W15" s="80">
        <v>0</v>
      </c>
      <c r="X15" s="80">
        <v>36.15</v>
      </c>
      <c r="Y15" s="80">
        <v>415.76</v>
      </c>
      <c r="Z15" s="80">
        <v>0</v>
      </c>
      <c r="AA15" s="80">
        <v>0.03</v>
      </c>
      <c r="AB15" s="20">
        <f t="shared" si="1"/>
        <v>1357.64</v>
      </c>
      <c r="AC15" s="22">
        <f t="shared" si="2"/>
        <v>5444.5999999999995</v>
      </c>
      <c r="AD15" s="20"/>
      <c r="AE15" s="21">
        <v>931</v>
      </c>
      <c r="AF15" s="13"/>
      <c r="AG15" s="21"/>
      <c r="AH15" s="19"/>
      <c r="AI15" s="80"/>
      <c r="AJ15" s="80"/>
      <c r="AK15" s="80"/>
      <c r="AL15" s="80"/>
      <c r="AM15" s="80"/>
      <c r="AN15" s="80"/>
    </row>
    <row r="16" spans="1:40" x14ac:dyDescent="0.2">
      <c r="A16" s="14" t="s">
        <v>68</v>
      </c>
      <c r="B16" s="15" t="s">
        <v>69</v>
      </c>
      <c r="C16" s="10" t="s">
        <v>308</v>
      </c>
      <c r="D16" s="2" t="s">
        <v>19</v>
      </c>
      <c r="G16" s="80">
        <v>2970.4</v>
      </c>
      <c r="H16" s="20"/>
      <c r="I16" s="80">
        <v>0</v>
      </c>
      <c r="J16" s="80">
        <v>0</v>
      </c>
      <c r="K16" s="80">
        <v>507.94</v>
      </c>
      <c r="L16" s="21"/>
      <c r="M16" s="80">
        <v>0</v>
      </c>
      <c r="N16" s="80">
        <v>0</v>
      </c>
      <c r="P16" s="80">
        <v>0</v>
      </c>
      <c r="Q16" s="80">
        <v>0</v>
      </c>
      <c r="R16" s="80">
        <v>0</v>
      </c>
      <c r="S16" s="20">
        <f t="shared" si="0"/>
        <v>3478.34</v>
      </c>
      <c r="T16" s="80">
        <v>0</v>
      </c>
      <c r="U16" s="80">
        <v>149.30000000000001</v>
      </c>
      <c r="V16" s="79"/>
      <c r="W16" s="80">
        <v>0</v>
      </c>
      <c r="X16" s="80">
        <v>29.7</v>
      </c>
      <c r="Y16" s="80">
        <v>341.6</v>
      </c>
      <c r="Z16" s="80">
        <v>0</v>
      </c>
      <c r="AA16" s="80">
        <v>0.14000000000000001</v>
      </c>
      <c r="AB16" s="20">
        <f t="shared" si="1"/>
        <v>520.74</v>
      </c>
      <c r="AC16" s="22">
        <f t="shared" si="2"/>
        <v>2957.6000000000004</v>
      </c>
      <c r="AD16" s="20"/>
      <c r="AE16" s="21">
        <v>931</v>
      </c>
      <c r="AF16" s="13"/>
      <c r="AG16" s="21"/>
      <c r="AH16" s="19"/>
      <c r="AI16" s="80"/>
      <c r="AJ16" s="80"/>
      <c r="AK16" s="80"/>
      <c r="AL16" s="80"/>
      <c r="AM16" s="80"/>
      <c r="AN16" s="80"/>
    </row>
    <row r="17" spans="1:40" x14ac:dyDescent="0.2">
      <c r="A17" s="14" t="s">
        <v>70</v>
      </c>
      <c r="B17" s="15" t="s">
        <v>71</v>
      </c>
      <c r="C17" s="10" t="s">
        <v>26</v>
      </c>
      <c r="D17" s="2" t="s">
        <v>20</v>
      </c>
      <c r="G17" s="80">
        <v>3726.28</v>
      </c>
      <c r="H17" s="20"/>
      <c r="I17" s="80">
        <v>0</v>
      </c>
      <c r="J17" s="80">
        <v>0</v>
      </c>
      <c r="K17" s="80">
        <v>606.86</v>
      </c>
      <c r="L17" s="21"/>
      <c r="M17" s="80">
        <v>0</v>
      </c>
      <c r="N17" s="80">
        <v>0</v>
      </c>
      <c r="P17" s="80">
        <v>0</v>
      </c>
      <c r="Q17" s="80">
        <v>0</v>
      </c>
      <c r="R17" s="80">
        <v>0</v>
      </c>
      <c r="S17" s="20">
        <f t="shared" si="0"/>
        <v>4333.1400000000003</v>
      </c>
      <c r="T17" s="80">
        <v>0</v>
      </c>
      <c r="U17" s="80">
        <v>404.04</v>
      </c>
      <c r="V17" s="79"/>
      <c r="W17" s="80">
        <v>0</v>
      </c>
      <c r="X17" s="80">
        <v>37.26</v>
      </c>
      <c r="Y17" s="80">
        <v>459.13</v>
      </c>
      <c r="Z17" s="80">
        <v>0</v>
      </c>
      <c r="AA17" s="78">
        <v>-0.09</v>
      </c>
      <c r="AB17" s="20">
        <f t="shared" si="1"/>
        <v>900.34</v>
      </c>
      <c r="AC17" s="22">
        <f t="shared" si="2"/>
        <v>3432.8</v>
      </c>
      <c r="AD17" s="20"/>
      <c r="AE17" s="21">
        <v>899.97</v>
      </c>
      <c r="AF17" s="13"/>
      <c r="AG17" s="21"/>
      <c r="AH17" s="19"/>
      <c r="AI17" s="80"/>
      <c r="AJ17" s="80"/>
      <c r="AK17" s="80"/>
      <c r="AL17" s="80"/>
      <c r="AM17" s="80"/>
      <c r="AN17" s="80"/>
    </row>
    <row r="18" spans="1:40" x14ac:dyDescent="0.2">
      <c r="A18" s="14" t="s">
        <v>72</v>
      </c>
      <c r="B18" s="15" t="s">
        <v>73</v>
      </c>
      <c r="C18" s="10" t="s">
        <v>28</v>
      </c>
      <c r="D18" s="2" t="s">
        <v>19</v>
      </c>
      <c r="G18" s="80">
        <v>2442.84</v>
      </c>
      <c r="H18" s="20"/>
      <c r="I18" s="80">
        <v>0</v>
      </c>
      <c r="J18" s="80">
        <v>0</v>
      </c>
      <c r="K18" s="80">
        <v>324.89</v>
      </c>
      <c r="L18" s="21"/>
      <c r="M18" s="80">
        <v>0</v>
      </c>
      <c r="N18" s="80">
        <v>0</v>
      </c>
      <c r="P18" s="80">
        <v>0</v>
      </c>
      <c r="Q18" s="80">
        <v>0</v>
      </c>
      <c r="R18" s="80">
        <v>0</v>
      </c>
      <c r="S18" s="20">
        <f t="shared" si="0"/>
        <v>2767.73</v>
      </c>
      <c r="T18" s="80">
        <v>0</v>
      </c>
      <c r="U18" s="80">
        <v>51.71</v>
      </c>
      <c r="V18" s="79"/>
      <c r="W18" s="80">
        <v>0</v>
      </c>
      <c r="X18" s="80">
        <v>24.43</v>
      </c>
      <c r="Y18" s="80">
        <v>280.93</v>
      </c>
      <c r="Z18" s="80">
        <v>0</v>
      </c>
      <c r="AA18" s="80">
        <v>0.06</v>
      </c>
      <c r="AB18" s="20">
        <f t="shared" si="1"/>
        <v>357.13</v>
      </c>
      <c r="AC18" s="22">
        <f t="shared" si="2"/>
        <v>2410.6</v>
      </c>
      <c r="AD18" s="20"/>
      <c r="AE18" s="21">
        <v>931</v>
      </c>
      <c r="AF18" s="13"/>
      <c r="AG18" s="21"/>
      <c r="AH18" s="19"/>
      <c r="AI18" s="80"/>
      <c r="AJ18" s="80"/>
      <c r="AK18" s="80"/>
      <c r="AL18" s="80"/>
      <c r="AM18" s="80"/>
      <c r="AN18" s="80"/>
    </row>
    <row r="19" spans="1:40" x14ac:dyDescent="0.2">
      <c r="A19" s="14" t="s">
        <v>74</v>
      </c>
      <c r="B19" s="15" t="s">
        <v>75</v>
      </c>
      <c r="C19" s="10" t="s">
        <v>30</v>
      </c>
      <c r="D19" s="2" t="s">
        <v>19</v>
      </c>
      <c r="G19" s="80">
        <v>2689.92</v>
      </c>
      <c r="H19" s="20"/>
      <c r="I19" s="80">
        <v>0</v>
      </c>
      <c r="J19" s="80">
        <v>0</v>
      </c>
      <c r="K19" s="80">
        <v>357.75</v>
      </c>
      <c r="L19" s="21"/>
      <c r="M19" s="80">
        <v>0</v>
      </c>
      <c r="N19" s="80">
        <v>0</v>
      </c>
      <c r="P19" s="80">
        <v>0</v>
      </c>
      <c r="Q19" s="80">
        <v>0</v>
      </c>
      <c r="R19" s="80">
        <v>0</v>
      </c>
      <c r="S19" s="20">
        <f t="shared" si="0"/>
        <v>3047.67</v>
      </c>
      <c r="T19" s="80">
        <v>0</v>
      </c>
      <c r="U19" s="80">
        <v>82.17</v>
      </c>
      <c r="V19" s="79"/>
      <c r="W19" s="80">
        <v>0</v>
      </c>
      <c r="X19" s="80">
        <v>26.9</v>
      </c>
      <c r="Y19" s="80">
        <v>309.33999999999997</v>
      </c>
      <c r="Z19" s="80">
        <v>0</v>
      </c>
      <c r="AA19" s="80">
        <v>0.06</v>
      </c>
      <c r="AB19" s="20">
        <f t="shared" si="1"/>
        <v>418.46999999999997</v>
      </c>
      <c r="AC19" s="22">
        <f t="shared" si="2"/>
        <v>2629.2000000000003</v>
      </c>
      <c r="AD19" s="20"/>
      <c r="AE19" s="21">
        <v>931</v>
      </c>
      <c r="AF19" s="13"/>
      <c r="AG19" s="21"/>
      <c r="AH19" s="19"/>
      <c r="AI19" s="80"/>
      <c r="AJ19" s="80"/>
      <c r="AK19" s="80"/>
      <c r="AL19" s="80"/>
      <c r="AM19" s="80"/>
      <c r="AN19" s="80"/>
    </row>
    <row r="20" spans="1:40" s="71" customFormat="1" x14ac:dyDescent="0.2">
      <c r="A20" s="71" t="s">
        <v>315</v>
      </c>
      <c r="B20" s="71" t="s">
        <v>316</v>
      </c>
      <c r="C20" s="19" t="s">
        <v>27</v>
      </c>
      <c r="D20" s="71" t="s">
        <v>17</v>
      </c>
      <c r="G20" s="80">
        <v>12443.51</v>
      </c>
      <c r="H20" s="20"/>
      <c r="I20" s="80">
        <v>12443.51</v>
      </c>
      <c r="J20" s="80">
        <v>0</v>
      </c>
      <c r="K20" s="80">
        <v>0</v>
      </c>
      <c r="M20" s="80">
        <v>0</v>
      </c>
      <c r="N20" s="80">
        <v>0</v>
      </c>
      <c r="P20" s="80">
        <v>0</v>
      </c>
      <c r="Q20" s="80">
        <v>0</v>
      </c>
      <c r="R20" s="80">
        <v>0</v>
      </c>
      <c r="S20" s="20">
        <f t="shared" si="0"/>
        <v>24887.02</v>
      </c>
      <c r="T20" s="80">
        <v>0</v>
      </c>
      <c r="U20" s="80">
        <v>5650.77</v>
      </c>
      <c r="V20" s="79"/>
      <c r="W20" s="80">
        <v>0</v>
      </c>
      <c r="X20" s="80">
        <v>0</v>
      </c>
      <c r="Y20" s="80">
        <v>1431</v>
      </c>
      <c r="Z20" s="80">
        <v>641.37</v>
      </c>
      <c r="AA20" s="78">
        <v>-0.12</v>
      </c>
      <c r="AB20" s="20">
        <f t="shared" si="1"/>
        <v>7723.02</v>
      </c>
      <c r="AC20" s="22">
        <f t="shared" si="2"/>
        <v>17164</v>
      </c>
      <c r="AD20" s="20"/>
      <c r="AE20" s="71">
        <v>0</v>
      </c>
      <c r="AF20" s="13"/>
      <c r="AH20" s="19"/>
      <c r="AI20" s="80"/>
      <c r="AJ20" s="80"/>
      <c r="AK20" s="80"/>
      <c r="AL20" s="80"/>
      <c r="AM20" s="80"/>
      <c r="AN20" s="80"/>
    </row>
    <row r="21" spans="1:40" x14ac:dyDescent="0.2">
      <c r="A21" s="14" t="s">
        <v>76</v>
      </c>
      <c r="B21" s="15" t="s">
        <v>77</v>
      </c>
      <c r="C21" s="10" t="s">
        <v>28</v>
      </c>
      <c r="D21" s="2" t="s">
        <v>19</v>
      </c>
      <c r="G21" s="80">
        <v>2442.84</v>
      </c>
      <c r="H21" s="20"/>
      <c r="I21" s="80">
        <v>0</v>
      </c>
      <c r="J21" s="80">
        <v>0</v>
      </c>
      <c r="K21" s="80">
        <v>232.07</v>
      </c>
      <c r="L21" s="21"/>
      <c r="M21" s="80">
        <v>0</v>
      </c>
      <c r="N21" s="80">
        <v>0</v>
      </c>
      <c r="P21" s="80">
        <v>0</v>
      </c>
      <c r="Q21" s="80">
        <v>0</v>
      </c>
      <c r="R21" s="80">
        <v>0</v>
      </c>
      <c r="S21" s="20">
        <f t="shared" si="0"/>
        <v>2674.9100000000003</v>
      </c>
      <c r="T21" s="80">
        <v>0</v>
      </c>
      <c r="U21" s="80">
        <v>41.61</v>
      </c>
      <c r="V21" s="79"/>
      <c r="W21" s="80">
        <v>0</v>
      </c>
      <c r="X21" s="80">
        <v>24.43</v>
      </c>
      <c r="Y21" s="80">
        <v>280.93</v>
      </c>
      <c r="Z21" s="80">
        <v>0</v>
      </c>
      <c r="AA21" s="80">
        <v>0.14000000000000001</v>
      </c>
      <c r="AB21" s="20">
        <f t="shared" si="1"/>
        <v>347.11</v>
      </c>
      <c r="AC21" s="22">
        <f t="shared" si="2"/>
        <v>2327.8000000000002</v>
      </c>
      <c r="AD21" s="20"/>
      <c r="AE21" s="21">
        <v>931</v>
      </c>
      <c r="AF21" s="13"/>
      <c r="AG21" s="21"/>
      <c r="AH21" s="19"/>
      <c r="AI21" s="80"/>
      <c r="AJ21" s="80"/>
      <c r="AK21" s="80"/>
      <c r="AL21" s="80"/>
      <c r="AM21" s="80"/>
      <c r="AN21" s="80"/>
    </row>
    <row r="22" spans="1:40" x14ac:dyDescent="0.2">
      <c r="A22" s="14" t="s">
        <v>78</v>
      </c>
      <c r="B22" s="15" t="s">
        <v>79</v>
      </c>
      <c r="C22" s="10" t="s">
        <v>30</v>
      </c>
      <c r="D22" s="2" t="s">
        <v>16</v>
      </c>
      <c r="G22" s="80">
        <v>2689.92</v>
      </c>
      <c r="H22" s="20"/>
      <c r="I22" s="80">
        <v>0</v>
      </c>
      <c r="J22" s="80">
        <v>0</v>
      </c>
      <c r="K22" s="80">
        <v>255.54</v>
      </c>
      <c r="L22" s="21"/>
      <c r="M22" s="80">
        <v>0</v>
      </c>
      <c r="N22" s="80">
        <v>0</v>
      </c>
      <c r="P22" s="80">
        <v>0</v>
      </c>
      <c r="Q22" s="80">
        <v>0</v>
      </c>
      <c r="R22" s="80">
        <v>0</v>
      </c>
      <c r="S22" s="20">
        <f t="shared" si="0"/>
        <v>2945.46</v>
      </c>
      <c r="T22" s="80">
        <v>0</v>
      </c>
      <c r="U22" s="80">
        <v>71.05</v>
      </c>
      <c r="V22" s="79"/>
      <c r="W22" s="80">
        <v>0</v>
      </c>
      <c r="X22" s="80">
        <v>26.9</v>
      </c>
      <c r="Y22" s="80">
        <v>309.33999999999997</v>
      </c>
      <c r="Z22" s="80">
        <v>0</v>
      </c>
      <c r="AA22" s="78">
        <v>-0.03</v>
      </c>
      <c r="AB22" s="20">
        <f t="shared" si="1"/>
        <v>407.26</v>
      </c>
      <c r="AC22" s="22">
        <f t="shared" si="2"/>
        <v>2538.1999999999998</v>
      </c>
      <c r="AD22" s="20"/>
      <c r="AE22" s="21">
        <v>931</v>
      </c>
      <c r="AF22" s="13"/>
      <c r="AG22" s="21"/>
      <c r="AH22" s="19"/>
      <c r="AI22" s="80"/>
      <c r="AJ22" s="80"/>
      <c r="AK22" s="80"/>
      <c r="AL22" s="80"/>
      <c r="AM22" s="80"/>
      <c r="AN22" s="80"/>
    </row>
    <row r="23" spans="1:40" x14ac:dyDescent="0.2">
      <c r="A23" s="14" t="s">
        <v>80</v>
      </c>
      <c r="B23" s="15" t="s">
        <v>81</v>
      </c>
      <c r="C23" s="10" t="s">
        <v>31</v>
      </c>
      <c r="D23" s="2" t="s">
        <v>19</v>
      </c>
      <c r="G23" s="80">
        <v>2334.92</v>
      </c>
      <c r="H23" s="20"/>
      <c r="I23" s="80">
        <v>0</v>
      </c>
      <c r="J23" s="80">
        <v>0</v>
      </c>
      <c r="K23" s="80">
        <v>221.82</v>
      </c>
      <c r="L23" s="21"/>
      <c r="M23" s="80">
        <v>0</v>
      </c>
      <c r="N23" s="80">
        <v>0</v>
      </c>
      <c r="P23" s="80">
        <v>0</v>
      </c>
      <c r="Q23" s="80">
        <v>0</v>
      </c>
      <c r="R23" s="80">
        <v>0</v>
      </c>
      <c r="S23" s="20">
        <f t="shared" si="0"/>
        <v>2556.7400000000002</v>
      </c>
      <c r="T23" s="80">
        <v>0</v>
      </c>
      <c r="U23" s="80">
        <v>13.84</v>
      </c>
      <c r="V23" s="79"/>
      <c r="W23" s="80">
        <v>0</v>
      </c>
      <c r="X23" s="80">
        <v>23.35</v>
      </c>
      <c r="Y23" s="80">
        <v>268.52</v>
      </c>
      <c r="Z23" s="80">
        <v>0</v>
      </c>
      <c r="AA23" s="80">
        <v>0.03</v>
      </c>
      <c r="AB23" s="20">
        <f t="shared" si="1"/>
        <v>305.73999999999995</v>
      </c>
      <c r="AC23" s="22">
        <f t="shared" si="2"/>
        <v>2251.0000000000005</v>
      </c>
      <c r="AD23" s="20"/>
      <c r="AE23" s="21">
        <v>931</v>
      </c>
      <c r="AF23" s="13"/>
      <c r="AG23" s="21"/>
      <c r="AH23" s="19"/>
      <c r="AI23" s="80"/>
      <c r="AJ23" s="80"/>
      <c r="AK23" s="80"/>
      <c r="AL23" s="80"/>
      <c r="AM23" s="80"/>
      <c r="AN23" s="80"/>
    </row>
    <row r="24" spans="1:40" x14ac:dyDescent="0.2">
      <c r="A24" s="14" t="s">
        <v>82</v>
      </c>
      <c r="B24" s="15" t="s">
        <v>83</v>
      </c>
      <c r="C24" s="10" t="s">
        <v>32</v>
      </c>
      <c r="D24" s="2" t="s">
        <v>292</v>
      </c>
      <c r="G24" s="80">
        <v>2825.68</v>
      </c>
      <c r="H24" s="20"/>
      <c r="I24" s="80">
        <v>0</v>
      </c>
      <c r="J24" s="80">
        <v>0</v>
      </c>
      <c r="K24" s="80">
        <v>0</v>
      </c>
      <c r="L24" s="21"/>
      <c r="M24" s="80">
        <v>0</v>
      </c>
      <c r="N24" s="80">
        <v>0</v>
      </c>
      <c r="P24" s="80">
        <v>0</v>
      </c>
      <c r="Q24" s="80">
        <v>0</v>
      </c>
      <c r="R24" s="80">
        <v>0</v>
      </c>
      <c r="S24" s="20">
        <f t="shared" si="0"/>
        <v>2825.68</v>
      </c>
      <c r="T24" s="80">
        <v>0</v>
      </c>
      <c r="U24" s="80">
        <v>58.02</v>
      </c>
      <c r="V24" s="79"/>
      <c r="W24" s="80">
        <v>0</v>
      </c>
      <c r="X24" s="80">
        <v>28.26</v>
      </c>
      <c r="Y24" s="80">
        <v>324.95</v>
      </c>
      <c r="Z24" s="80">
        <v>0</v>
      </c>
      <c r="AA24" s="78">
        <v>-0.15</v>
      </c>
      <c r="AB24" s="20">
        <f t="shared" si="1"/>
        <v>411.08000000000004</v>
      </c>
      <c r="AC24" s="22">
        <f t="shared" si="2"/>
        <v>2414.6</v>
      </c>
      <c r="AD24" s="20"/>
      <c r="AE24" s="21">
        <v>931</v>
      </c>
      <c r="AF24" s="13"/>
      <c r="AG24" s="21"/>
      <c r="AH24" s="19"/>
      <c r="AI24" s="80"/>
      <c r="AJ24" s="80"/>
      <c r="AK24" s="80"/>
      <c r="AL24" s="80"/>
      <c r="AM24" s="80"/>
      <c r="AN24" s="80"/>
    </row>
    <row r="25" spans="1:40" x14ac:dyDescent="0.2">
      <c r="A25" s="14" t="s">
        <v>84</v>
      </c>
      <c r="B25" s="15" t="s">
        <v>85</v>
      </c>
      <c r="C25" s="10" t="s">
        <v>27</v>
      </c>
      <c r="D25" s="2" t="s">
        <v>17</v>
      </c>
      <c r="G25" s="80">
        <v>12443.51</v>
      </c>
      <c r="H25" s="20"/>
      <c r="I25" s="80">
        <v>0</v>
      </c>
      <c r="J25" s="80">
        <v>0</v>
      </c>
      <c r="K25" s="80">
        <v>0</v>
      </c>
      <c r="L25" s="21"/>
      <c r="M25" s="80">
        <v>0</v>
      </c>
      <c r="N25" s="80">
        <v>0</v>
      </c>
      <c r="P25" s="80">
        <v>0</v>
      </c>
      <c r="Q25" s="80">
        <v>0</v>
      </c>
      <c r="R25" s="80">
        <v>0</v>
      </c>
      <c r="S25" s="20">
        <f t="shared" si="0"/>
        <v>12443.51</v>
      </c>
      <c r="T25" s="80">
        <v>0</v>
      </c>
      <c r="U25" s="80">
        <v>2158.08</v>
      </c>
      <c r="V25" s="79"/>
      <c r="W25" s="80">
        <v>0</v>
      </c>
      <c r="X25" s="80">
        <v>0</v>
      </c>
      <c r="Y25" s="80">
        <v>1431</v>
      </c>
      <c r="Z25" s="80">
        <v>0</v>
      </c>
      <c r="AA25" s="80">
        <v>0.03</v>
      </c>
      <c r="AB25" s="20">
        <f t="shared" si="1"/>
        <v>3589.11</v>
      </c>
      <c r="AC25" s="22">
        <f t="shared" si="2"/>
        <v>8854.4</v>
      </c>
      <c r="AD25" s="20"/>
      <c r="AE25" s="21">
        <v>0</v>
      </c>
      <c r="AF25" s="13"/>
      <c r="AG25" s="21"/>
      <c r="AH25" s="19"/>
      <c r="AI25" s="80"/>
      <c r="AJ25" s="80"/>
      <c r="AK25" s="80"/>
      <c r="AL25" s="80"/>
      <c r="AM25" s="80"/>
      <c r="AN25" s="80"/>
    </row>
    <row r="26" spans="1:40" x14ac:dyDescent="0.2">
      <c r="A26" s="14" t="s">
        <v>86</v>
      </c>
      <c r="B26" s="15" t="s">
        <v>87</v>
      </c>
      <c r="C26" s="10" t="s">
        <v>27</v>
      </c>
      <c r="D26" s="2" t="s">
        <v>17</v>
      </c>
      <c r="G26" s="80">
        <v>11613.94</v>
      </c>
      <c r="H26" s="20"/>
      <c r="I26" s="80">
        <v>0</v>
      </c>
      <c r="J26" s="80">
        <v>0</v>
      </c>
      <c r="K26" s="80">
        <v>0</v>
      </c>
      <c r="L26" s="21"/>
      <c r="M26" s="80">
        <v>0</v>
      </c>
      <c r="N26" s="80">
        <v>0</v>
      </c>
      <c r="P26" s="80">
        <v>0</v>
      </c>
      <c r="Q26" s="80">
        <v>0</v>
      </c>
      <c r="R26" s="80">
        <v>0</v>
      </c>
      <c r="S26" s="20">
        <f t="shared" si="0"/>
        <v>11613.94</v>
      </c>
      <c r="T26" s="80">
        <v>0</v>
      </c>
      <c r="U26" s="80">
        <v>1962.97</v>
      </c>
      <c r="V26" s="79"/>
      <c r="W26" s="80">
        <v>0</v>
      </c>
      <c r="X26" s="80">
        <v>0</v>
      </c>
      <c r="Y26" s="80">
        <v>1431</v>
      </c>
      <c r="Z26" s="80">
        <v>0</v>
      </c>
      <c r="AA26" s="78">
        <v>-0.03</v>
      </c>
      <c r="AB26" s="20">
        <f t="shared" si="1"/>
        <v>3393.94</v>
      </c>
      <c r="AC26" s="22">
        <f t="shared" si="2"/>
        <v>8220</v>
      </c>
      <c r="AD26" s="20"/>
      <c r="AE26" s="21">
        <v>0</v>
      </c>
      <c r="AF26" s="13"/>
      <c r="AG26" s="21"/>
      <c r="AH26" s="19"/>
      <c r="AI26" s="80"/>
      <c r="AJ26" s="80"/>
      <c r="AK26" s="80"/>
      <c r="AL26" s="80"/>
      <c r="AM26" s="80"/>
      <c r="AN26" s="80"/>
    </row>
    <row r="27" spans="1:40" x14ac:dyDescent="0.2">
      <c r="A27" s="14" t="s">
        <v>90</v>
      </c>
      <c r="B27" s="15" t="s">
        <v>91</v>
      </c>
      <c r="C27" s="10" t="s">
        <v>31</v>
      </c>
      <c r="D27" s="2" t="s">
        <v>19</v>
      </c>
      <c r="G27" s="80">
        <v>2334.92</v>
      </c>
      <c r="H27" s="20"/>
      <c r="I27" s="80">
        <v>0</v>
      </c>
      <c r="J27" s="80">
        <v>0</v>
      </c>
      <c r="K27" s="80">
        <v>0</v>
      </c>
      <c r="L27" s="21"/>
      <c r="M27" s="80">
        <v>0</v>
      </c>
      <c r="N27" s="80">
        <v>0</v>
      </c>
      <c r="P27" s="80">
        <v>0</v>
      </c>
      <c r="Q27" s="80">
        <v>0</v>
      </c>
      <c r="R27" s="80">
        <v>0</v>
      </c>
      <c r="S27" s="20">
        <f t="shared" si="0"/>
        <v>2334.92</v>
      </c>
      <c r="T27" s="78">
        <v>-10.3</v>
      </c>
      <c r="U27" s="80">
        <v>0</v>
      </c>
      <c r="V27" s="79"/>
      <c r="W27" s="80">
        <v>0</v>
      </c>
      <c r="X27" s="80">
        <v>23.35</v>
      </c>
      <c r="Y27" s="80">
        <v>268.52</v>
      </c>
      <c r="Z27" s="80">
        <v>0</v>
      </c>
      <c r="AA27" s="78">
        <v>-0.05</v>
      </c>
      <c r="AB27" s="20">
        <f t="shared" si="1"/>
        <v>281.52</v>
      </c>
      <c r="AC27" s="22">
        <f t="shared" si="2"/>
        <v>2053.4</v>
      </c>
      <c r="AD27" s="20"/>
      <c r="AE27" s="21">
        <v>931</v>
      </c>
      <c r="AF27" s="13"/>
      <c r="AG27" s="21"/>
      <c r="AH27" s="19"/>
      <c r="AI27" s="80"/>
      <c r="AJ27" s="80"/>
      <c r="AK27" s="80"/>
      <c r="AL27" s="80"/>
      <c r="AM27" s="80"/>
      <c r="AN27" s="80"/>
    </row>
    <row r="28" spans="1:40" x14ac:dyDescent="0.2">
      <c r="A28" s="14" t="s">
        <v>92</v>
      </c>
      <c r="B28" s="15" t="s">
        <v>93</v>
      </c>
      <c r="C28" s="10" t="s">
        <v>34</v>
      </c>
      <c r="D28" s="2" t="s">
        <v>19</v>
      </c>
      <c r="G28" s="80">
        <v>3279.34</v>
      </c>
      <c r="H28" s="20"/>
      <c r="I28" s="80">
        <v>0</v>
      </c>
      <c r="J28" s="80">
        <v>0</v>
      </c>
      <c r="K28" s="80">
        <v>0</v>
      </c>
      <c r="L28" s="21"/>
      <c r="M28" s="80">
        <v>0</v>
      </c>
      <c r="N28" s="80">
        <v>0</v>
      </c>
      <c r="P28" s="80">
        <v>0</v>
      </c>
      <c r="Q28" s="80">
        <v>0</v>
      </c>
      <c r="R28" s="80">
        <v>0</v>
      </c>
      <c r="S28" s="20">
        <f t="shared" si="0"/>
        <v>3279.34</v>
      </c>
      <c r="T28" s="80">
        <v>0</v>
      </c>
      <c r="U28" s="80">
        <v>127.65</v>
      </c>
      <c r="V28" s="79"/>
      <c r="W28" s="80">
        <v>0</v>
      </c>
      <c r="X28" s="80">
        <v>32.79</v>
      </c>
      <c r="Y28" s="80">
        <v>377.12</v>
      </c>
      <c r="Z28" s="80">
        <v>0</v>
      </c>
      <c r="AA28" s="78">
        <v>-0.02</v>
      </c>
      <c r="AB28" s="20">
        <f t="shared" si="1"/>
        <v>537.54</v>
      </c>
      <c r="AC28" s="22">
        <f t="shared" si="2"/>
        <v>2741.8</v>
      </c>
      <c r="AD28" s="20"/>
      <c r="AE28" s="21">
        <v>931</v>
      </c>
      <c r="AF28" s="13"/>
      <c r="AG28" s="21"/>
      <c r="AH28" s="19"/>
      <c r="AI28" s="80"/>
      <c r="AJ28" s="80"/>
      <c r="AK28" s="80"/>
      <c r="AL28" s="80"/>
      <c r="AM28" s="80"/>
      <c r="AN28" s="80"/>
    </row>
    <row r="29" spans="1:40" x14ac:dyDescent="0.2">
      <c r="A29" s="14" t="s">
        <v>94</v>
      </c>
      <c r="B29" s="15" t="s">
        <v>95</v>
      </c>
      <c r="C29" s="10" t="s">
        <v>35</v>
      </c>
      <c r="D29" s="2" t="s">
        <v>17</v>
      </c>
      <c r="G29" s="80">
        <v>3615.32</v>
      </c>
      <c r="H29" s="20"/>
      <c r="I29" s="80">
        <v>0</v>
      </c>
      <c r="J29" s="80">
        <v>0</v>
      </c>
      <c r="K29" s="80">
        <v>0</v>
      </c>
      <c r="L29" s="21"/>
      <c r="M29" s="80">
        <v>0</v>
      </c>
      <c r="N29" s="80">
        <v>0</v>
      </c>
      <c r="P29" s="80">
        <v>0</v>
      </c>
      <c r="Q29" s="80">
        <v>0</v>
      </c>
      <c r="R29" s="80">
        <v>0</v>
      </c>
      <c r="S29" s="20">
        <f t="shared" si="0"/>
        <v>3615.32</v>
      </c>
      <c r="T29" s="80">
        <v>0</v>
      </c>
      <c r="U29" s="80">
        <v>181.93</v>
      </c>
      <c r="V29" s="79"/>
      <c r="W29" s="80">
        <v>0</v>
      </c>
      <c r="X29" s="80">
        <v>36.15</v>
      </c>
      <c r="Y29" s="80">
        <v>415.76</v>
      </c>
      <c r="Z29" s="80">
        <v>0</v>
      </c>
      <c r="AA29" s="80">
        <v>0.08</v>
      </c>
      <c r="AB29" s="20">
        <f t="shared" si="1"/>
        <v>633.92000000000007</v>
      </c>
      <c r="AC29" s="22">
        <f t="shared" si="2"/>
        <v>2981.4</v>
      </c>
      <c r="AD29" s="20"/>
      <c r="AE29" s="21">
        <v>931</v>
      </c>
      <c r="AF29" s="13"/>
      <c r="AG29" s="21"/>
      <c r="AH29" s="19"/>
      <c r="AI29" s="80"/>
      <c r="AJ29" s="80"/>
      <c r="AK29" s="80"/>
      <c r="AL29" s="80"/>
      <c r="AM29" s="80"/>
      <c r="AN29" s="80"/>
    </row>
    <row r="30" spans="1:40" x14ac:dyDescent="0.2">
      <c r="A30" s="14" t="s">
        <v>96</v>
      </c>
      <c r="B30" s="15" t="s">
        <v>97</v>
      </c>
      <c r="C30" s="10" t="s">
        <v>29</v>
      </c>
      <c r="D30" s="2" t="s">
        <v>16</v>
      </c>
      <c r="G30" s="80">
        <v>2825.68</v>
      </c>
      <c r="H30" s="20"/>
      <c r="I30" s="80">
        <v>0</v>
      </c>
      <c r="J30" s="80">
        <v>0</v>
      </c>
      <c r="K30" s="80">
        <v>0</v>
      </c>
      <c r="L30" s="21"/>
      <c r="M30" s="80">
        <v>0</v>
      </c>
      <c r="N30" s="80">
        <v>0</v>
      </c>
      <c r="P30" s="80">
        <v>0</v>
      </c>
      <c r="Q30" s="80">
        <v>0</v>
      </c>
      <c r="R30" s="80">
        <v>0</v>
      </c>
      <c r="S30" s="20">
        <f t="shared" si="0"/>
        <v>2825.68</v>
      </c>
      <c r="T30" s="80">
        <v>0</v>
      </c>
      <c r="U30" s="80">
        <v>58.02</v>
      </c>
      <c r="V30" s="79"/>
      <c r="W30" s="80">
        <v>0</v>
      </c>
      <c r="X30" s="80">
        <v>28.26</v>
      </c>
      <c r="Y30" s="80">
        <v>324.95</v>
      </c>
      <c r="Z30" s="80">
        <v>0</v>
      </c>
      <c r="AA30" s="78">
        <v>-0.15</v>
      </c>
      <c r="AB30" s="20">
        <f t="shared" si="1"/>
        <v>411.08000000000004</v>
      </c>
      <c r="AC30" s="22">
        <f t="shared" si="2"/>
        <v>2414.6</v>
      </c>
      <c r="AD30" s="20"/>
      <c r="AE30" s="21">
        <v>931</v>
      </c>
      <c r="AF30" s="13"/>
      <c r="AG30" s="21"/>
      <c r="AH30" s="19"/>
      <c r="AI30" s="80"/>
      <c r="AJ30" s="80"/>
      <c r="AK30" s="80"/>
      <c r="AL30" s="80"/>
      <c r="AM30" s="80"/>
      <c r="AN30" s="80"/>
    </row>
    <row r="31" spans="1:40" x14ac:dyDescent="0.2">
      <c r="A31" s="14" t="s">
        <v>100</v>
      </c>
      <c r="B31" s="15" t="s">
        <v>101</v>
      </c>
      <c r="C31" s="10" t="s">
        <v>33</v>
      </c>
      <c r="D31" s="2" t="s">
        <v>22</v>
      </c>
      <c r="G31" s="80">
        <v>8822</v>
      </c>
      <c r="H31" s="20"/>
      <c r="I31" s="80">
        <v>0</v>
      </c>
      <c r="J31" s="80">
        <v>0</v>
      </c>
      <c r="K31" s="80">
        <v>0</v>
      </c>
      <c r="L31" s="21"/>
      <c r="M31" s="80">
        <v>0</v>
      </c>
      <c r="N31" s="80">
        <v>0</v>
      </c>
      <c r="P31" s="80">
        <v>0</v>
      </c>
      <c r="Q31" s="80">
        <v>0</v>
      </c>
      <c r="R31" s="80">
        <v>0</v>
      </c>
      <c r="S31" s="20">
        <f t="shared" si="0"/>
        <v>8822</v>
      </c>
      <c r="T31" s="80">
        <v>0</v>
      </c>
      <c r="U31" s="80">
        <v>1337.12</v>
      </c>
      <c r="V31" s="79"/>
      <c r="W31" s="80">
        <v>0</v>
      </c>
      <c r="X31" s="80">
        <v>0</v>
      </c>
      <c r="Y31" s="80">
        <v>1014.53</v>
      </c>
      <c r="Z31" s="80">
        <v>0</v>
      </c>
      <c r="AA31" s="78">
        <v>-0.05</v>
      </c>
      <c r="AB31" s="20">
        <f t="shared" si="1"/>
        <v>2351.5999999999995</v>
      </c>
      <c r="AC31" s="22">
        <f t="shared" si="2"/>
        <v>6470.4000000000005</v>
      </c>
      <c r="AD31" s="20"/>
      <c r="AE31" s="21">
        <v>0</v>
      </c>
      <c r="AF31" s="13"/>
      <c r="AG31" s="21"/>
      <c r="AH31" s="19"/>
      <c r="AI31" s="80"/>
      <c r="AJ31" s="80"/>
      <c r="AK31" s="80"/>
      <c r="AL31" s="80"/>
      <c r="AM31" s="80"/>
      <c r="AN31" s="80"/>
    </row>
    <row r="32" spans="1:40" x14ac:dyDescent="0.2">
      <c r="A32" s="14" t="s">
        <v>102</v>
      </c>
      <c r="B32" s="15" t="s">
        <v>103</v>
      </c>
      <c r="C32" s="10" t="s">
        <v>24</v>
      </c>
      <c r="D32" s="2" t="s">
        <v>16</v>
      </c>
      <c r="G32" s="80">
        <v>2970.4</v>
      </c>
      <c r="H32" s="20"/>
      <c r="I32" s="80">
        <v>0</v>
      </c>
      <c r="J32" s="80">
        <v>0</v>
      </c>
      <c r="K32" s="80">
        <v>0</v>
      </c>
      <c r="L32" s="21"/>
      <c r="M32" s="80">
        <v>0</v>
      </c>
      <c r="N32" s="80">
        <v>0</v>
      </c>
      <c r="P32" s="80">
        <v>0</v>
      </c>
      <c r="Q32" s="80">
        <v>0</v>
      </c>
      <c r="R32" s="80">
        <v>0</v>
      </c>
      <c r="S32" s="20">
        <f t="shared" si="0"/>
        <v>2970.4</v>
      </c>
      <c r="T32" s="80">
        <v>0</v>
      </c>
      <c r="U32" s="80">
        <v>73.760000000000005</v>
      </c>
      <c r="V32" s="79"/>
      <c r="W32" s="80">
        <v>0</v>
      </c>
      <c r="X32" s="80">
        <v>29.7</v>
      </c>
      <c r="Y32" s="80">
        <v>341.6</v>
      </c>
      <c r="Z32" s="80">
        <v>0</v>
      </c>
      <c r="AA32" s="78">
        <v>-0.06</v>
      </c>
      <c r="AB32" s="20">
        <f t="shared" si="1"/>
        <v>445.00000000000006</v>
      </c>
      <c r="AC32" s="22">
        <f t="shared" si="2"/>
        <v>2525.4</v>
      </c>
      <c r="AD32" s="20"/>
      <c r="AE32" s="21">
        <v>931</v>
      </c>
      <c r="AF32" s="13"/>
      <c r="AG32" s="21"/>
      <c r="AH32" s="19"/>
      <c r="AI32" s="80"/>
      <c r="AJ32" s="80"/>
      <c r="AK32" s="80"/>
      <c r="AL32" s="80"/>
      <c r="AM32" s="80"/>
      <c r="AN32" s="80"/>
    </row>
    <row r="33" spans="1:40" x14ac:dyDescent="0.2">
      <c r="A33" s="14" t="s">
        <v>104</v>
      </c>
      <c r="B33" s="15" t="s">
        <v>105</v>
      </c>
      <c r="C33" s="10" t="s">
        <v>29</v>
      </c>
      <c r="D33" s="2" t="s">
        <v>21</v>
      </c>
      <c r="G33" s="80">
        <v>2825.68</v>
      </c>
      <c r="H33" s="20"/>
      <c r="I33" s="80">
        <v>0</v>
      </c>
      <c r="J33" s="80">
        <v>0</v>
      </c>
      <c r="K33" s="80">
        <v>0</v>
      </c>
      <c r="L33" s="21"/>
      <c r="M33" s="80">
        <v>0</v>
      </c>
      <c r="N33" s="80">
        <v>0</v>
      </c>
      <c r="P33" s="80">
        <v>0</v>
      </c>
      <c r="Q33" s="80">
        <v>0</v>
      </c>
      <c r="R33" s="80">
        <v>0</v>
      </c>
      <c r="S33" s="20">
        <f t="shared" si="0"/>
        <v>2825.68</v>
      </c>
      <c r="T33" s="80">
        <v>0</v>
      </c>
      <c r="U33" s="80">
        <v>58.02</v>
      </c>
      <c r="V33" s="79"/>
      <c r="W33" s="80">
        <v>0</v>
      </c>
      <c r="X33" s="80">
        <v>28.26</v>
      </c>
      <c r="Y33" s="80">
        <v>324.95</v>
      </c>
      <c r="Z33" s="80">
        <v>0</v>
      </c>
      <c r="AA33" s="80">
        <v>0.05</v>
      </c>
      <c r="AB33" s="20">
        <f t="shared" si="1"/>
        <v>411.28000000000003</v>
      </c>
      <c r="AC33" s="22">
        <f t="shared" si="2"/>
        <v>2414.3999999999996</v>
      </c>
      <c r="AD33" s="20"/>
      <c r="AE33" s="21">
        <v>931</v>
      </c>
      <c r="AF33" s="13"/>
      <c r="AG33" s="21"/>
      <c r="AH33" s="19"/>
      <c r="AI33" s="80"/>
      <c r="AJ33" s="80"/>
      <c r="AK33" s="80"/>
      <c r="AL33" s="80"/>
      <c r="AM33" s="80"/>
      <c r="AN33" s="80"/>
    </row>
    <row r="34" spans="1:40" x14ac:dyDescent="0.2">
      <c r="A34" s="14" t="s">
        <v>106</v>
      </c>
      <c r="B34" s="15" t="s">
        <v>107</v>
      </c>
      <c r="C34" s="10" t="s">
        <v>33</v>
      </c>
      <c r="D34" s="2" t="s">
        <v>16</v>
      </c>
      <c r="G34" s="80">
        <v>8822</v>
      </c>
      <c r="H34" s="20"/>
      <c r="I34" s="80">
        <v>0</v>
      </c>
      <c r="J34" s="80">
        <v>0</v>
      </c>
      <c r="K34" s="80">
        <v>0</v>
      </c>
      <c r="L34" s="21"/>
      <c r="M34" s="80">
        <v>0</v>
      </c>
      <c r="N34" s="80">
        <v>0</v>
      </c>
      <c r="P34" s="80">
        <v>0</v>
      </c>
      <c r="Q34" s="80">
        <v>0</v>
      </c>
      <c r="R34" s="80">
        <v>0</v>
      </c>
      <c r="S34" s="20">
        <f t="shared" si="0"/>
        <v>8822</v>
      </c>
      <c r="T34" s="80">
        <v>0</v>
      </c>
      <c r="U34" s="80">
        <v>1337.12</v>
      </c>
      <c r="V34" s="79"/>
      <c r="W34" s="80">
        <v>0</v>
      </c>
      <c r="X34" s="80">
        <v>0</v>
      </c>
      <c r="Y34" s="80">
        <v>1014.53</v>
      </c>
      <c r="Z34" s="80">
        <v>0</v>
      </c>
      <c r="AA34" s="78">
        <v>-0.05</v>
      </c>
      <c r="AB34" s="20">
        <f t="shared" si="1"/>
        <v>2351.5999999999995</v>
      </c>
      <c r="AC34" s="22">
        <f t="shared" si="2"/>
        <v>6470.4000000000005</v>
      </c>
      <c r="AD34" s="20"/>
      <c r="AE34" s="21">
        <v>0</v>
      </c>
      <c r="AF34" s="13"/>
      <c r="AG34" s="21"/>
      <c r="AH34" s="19"/>
      <c r="AI34" s="80"/>
      <c r="AJ34" s="80"/>
      <c r="AK34" s="80"/>
      <c r="AL34" s="80"/>
      <c r="AM34" s="80"/>
      <c r="AN34" s="80"/>
    </row>
    <row r="35" spans="1:40" x14ac:dyDescent="0.2">
      <c r="A35" s="14" t="s">
        <v>108</v>
      </c>
      <c r="B35" s="15" t="s">
        <v>109</v>
      </c>
      <c r="C35" s="10" t="s">
        <v>36</v>
      </c>
      <c r="D35" s="2" t="s">
        <v>16</v>
      </c>
      <c r="G35" s="80">
        <v>4409.1400000000003</v>
      </c>
      <c r="H35" s="20"/>
      <c r="I35" s="80">
        <v>0</v>
      </c>
      <c r="J35" s="80">
        <v>0</v>
      </c>
      <c r="K35" s="80">
        <v>0</v>
      </c>
      <c r="L35" s="21"/>
      <c r="M35" s="80">
        <v>0</v>
      </c>
      <c r="N35" s="80">
        <v>0</v>
      </c>
      <c r="P35" s="80">
        <v>0</v>
      </c>
      <c r="Q35" s="80">
        <v>0</v>
      </c>
      <c r="R35" s="80">
        <v>0</v>
      </c>
      <c r="S35" s="20">
        <f t="shared" si="0"/>
        <v>4409.1400000000003</v>
      </c>
      <c r="T35" s="80">
        <v>0</v>
      </c>
      <c r="U35" s="80">
        <v>417.66</v>
      </c>
      <c r="V35" s="79"/>
      <c r="W35" s="80">
        <v>0</v>
      </c>
      <c r="X35" s="80">
        <v>44.09</v>
      </c>
      <c r="Y35" s="80">
        <v>507.05</v>
      </c>
      <c r="Z35" s="80">
        <v>0</v>
      </c>
      <c r="AA35" s="78">
        <v>-0.06</v>
      </c>
      <c r="AB35" s="20">
        <f t="shared" si="1"/>
        <v>968.74</v>
      </c>
      <c r="AC35" s="22">
        <f t="shared" si="2"/>
        <v>3440.4000000000005</v>
      </c>
      <c r="AD35" s="20"/>
      <c r="AE35" s="21">
        <v>931</v>
      </c>
      <c r="AF35" s="13"/>
      <c r="AG35" s="21"/>
      <c r="AH35" s="19"/>
      <c r="AI35" s="80"/>
      <c r="AJ35" s="80"/>
      <c r="AK35" s="80"/>
      <c r="AL35" s="80"/>
      <c r="AM35" s="80"/>
      <c r="AN35" s="80"/>
    </row>
    <row r="36" spans="1:40" x14ac:dyDescent="0.2">
      <c r="A36" s="14" t="s">
        <v>110</v>
      </c>
      <c r="B36" s="15" t="s">
        <v>111</v>
      </c>
      <c r="C36" s="10" t="s">
        <v>37</v>
      </c>
      <c r="D36" s="2" t="s">
        <v>19</v>
      </c>
      <c r="G36" s="80">
        <v>2334.92</v>
      </c>
      <c r="H36" s="20"/>
      <c r="I36" s="80">
        <v>0</v>
      </c>
      <c r="J36" s="80">
        <v>0</v>
      </c>
      <c r="K36" s="80">
        <v>0</v>
      </c>
      <c r="L36" s="21"/>
      <c r="M36" s="80">
        <v>0</v>
      </c>
      <c r="N36" s="80">
        <v>0</v>
      </c>
      <c r="P36" s="80">
        <v>0</v>
      </c>
      <c r="Q36" s="80">
        <v>0</v>
      </c>
      <c r="R36" s="80">
        <v>0</v>
      </c>
      <c r="S36" s="20">
        <f t="shared" si="0"/>
        <v>2334.92</v>
      </c>
      <c r="T36" s="78">
        <v>-10.3</v>
      </c>
      <c r="U36" s="80">
        <v>0</v>
      </c>
      <c r="V36" s="79"/>
      <c r="W36" s="80">
        <v>0</v>
      </c>
      <c r="X36" s="80">
        <v>23.35</v>
      </c>
      <c r="Y36" s="80">
        <v>268.52</v>
      </c>
      <c r="Z36" s="80">
        <v>0</v>
      </c>
      <c r="AA36" s="80">
        <v>0.15</v>
      </c>
      <c r="AB36" s="20">
        <f t="shared" si="1"/>
        <v>281.71999999999997</v>
      </c>
      <c r="AC36" s="22">
        <f t="shared" si="2"/>
        <v>2053.2000000000003</v>
      </c>
      <c r="AD36" s="20"/>
      <c r="AE36" s="21">
        <v>931</v>
      </c>
      <c r="AF36" s="13"/>
      <c r="AG36" s="21"/>
      <c r="AH36" s="19"/>
      <c r="AI36" s="80"/>
      <c r="AJ36" s="80"/>
      <c r="AK36" s="80"/>
      <c r="AL36" s="80"/>
      <c r="AM36" s="80"/>
      <c r="AN36" s="80"/>
    </row>
    <row r="37" spans="1:40" x14ac:dyDescent="0.2">
      <c r="A37" s="14" t="s">
        <v>112</v>
      </c>
      <c r="B37" s="15" t="s">
        <v>113</v>
      </c>
      <c r="C37" s="10" t="s">
        <v>38</v>
      </c>
      <c r="D37" s="2" t="s">
        <v>19</v>
      </c>
      <c r="G37" s="80">
        <v>2563.14</v>
      </c>
      <c r="H37" s="20"/>
      <c r="I37" s="80">
        <v>0</v>
      </c>
      <c r="J37" s="80">
        <v>0</v>
      </c>
      <c r="K37" s="80">
        <v>0</v>
      </c>
      <c r="L37" s="21"/>
      <c r="M37" s="80">
        <v>0</v>
      </c>
      <c r="N37" s="80">
        <v>0</v>
      </c>
      <c r="P37" s="80">
        <v>0</v>
      </c>
      <c r="Q37" s="80">
        <v>0</v>
      </c>
      <c r="R37" s="80">
        <v>0</v>
      </c>
      <c r="S37" s="20">
        <f t="shared" si="0"/>
        <v>2563.14</v>
      </c>
      <c r="T37" s="80">
        <v>0</v>
      </c>
      <c r="U37" s="80">
        <v>14.53</v>
      </c>
      <c r="V37" s="79"/>
      <c r="W37" s="80">
        <v>0</v>
      </c>
      <c r="X37" s="80">
        <v>25.63</v>
      </c>
      <c r="Y37" s="80">
        <v>294.76</v>
      </c>
      <c r="Z37" s="80">
        <v>0</v>
      </c>
      <c r="AA37" s="80">
        <v>0.02</v>
      </c>
      <c r="AB37" s="20">
        <f t="shared" si="1"/>
        <v>334.93999999999994</v>
      </c>
      <c r="AC37" s="22">
        <f t="shared" si="2"/>
        <v>2228.1999999999998</v>
      </c>
      <c r="AD37" s="20"/>
      <c r="AE37" s="21">
        <v>931</v>
      </c>
      <c r="AF37" s="13"/>
      <c r="AG37" s="21"/>
      <c r="AH37" s="19"/>
      <c r="AI37" s="80"/>
      <c r="AJ37" s="80"/>
      <c r="AK37" s="80"/>
      <c r="AL37" s="80"/>
      <c r="AM37" s="80"/>
      <c r="AN37" s="80"/>
    </row>
    <row r="38" spans="1:40" x14ac:dyDescent="0.2">
      <c r="A38" s="14" t="s">
        <v>114</v>
      </c>
      <c r="B38" s="15" t="s">
        <v>115</v>
      </c>
      <c r="C38" s="10" t="s">
        <v>29</v>
      </c>
      <c r="D38" s="2" t="s">
        <v>19</v>
      </c>
      <c r="G38" s="80">
        <v>2825.68</v>
      </c>
      <c r="H38" s="20"/>
      <c r="I38" s="80">
        <v>0</v>
      </c>
      <c r="J38" s="80">
        <v>0</v>
      </c>
      <c r="K38" s="80">
        <v>0</v>
      </c>
      <c r="L38" s="21"/>
      <c r="M38" s="80">
        <v>0</v>
      </c>
      <c r="N38" s="80">
        <v>0</v>
      </c>
      <c r="P38" s="80">
        <v>0</v>
      </c>
      <c r="Q38" s="80">
        <v>0</v>
      </c>
      <c r="R38" s="80">
        <v>0</v>
      </c>
      <c r="S38" s="20">
        <f t="shared" si="0"/>
        <v>2825.68</v>
      </c>
      <c r="T38" s="80">
        <v>0</v>
      </c>
      <c r="U38" s="80">
        <v>58.02</v>
      </c>
      <c r="V38" s="79"/>
      <c r="W38" s="80">
        <v>0</v>
      </c>
      <c r="X38" s="80">
        <v>28.26</v>
      </c>
      <c r="Y38" s="80">
        <v>324.95</v>
      </c>
      <c r="Z38" s="80">
        <v>0</v>
      </c>
      <c r="AA38" s="78">
        <v>-0.15</v>
      </c>
      <c r="AB38" s="20">
        <f t="shared" si="1"/>
        <v>411.08000000000004</v>
      </c>
      <c r="AC38" s="22">
        <f t="shared" si="2"/>
        <v>2414.6</v>
      </c>
      <c r="AD38" s="20"/>
      <c r="AE38" s="21">
        <v>931</v>
      </c>
      <c r="AF38" s="13"/>
      <c r="AG38" s="21"/>
      <c r="AH38" s="19"/>
      <c r="AI38" s="80"/>
      <c r="AJ38" s="80"/>
      <c r="AK38" s="80"/>
      <c r="AL38" s="80"/>
      <c r="AM38" s="80"/>
      <c r="AN38" s="80"/>
    </row>
    <row r="39" spans="1:40" x14ac:dyDescent="0.2">
      <c r="A39" s="14" t="s">
        <v>116</v>
      </c>
      <c r="B39" s="15" t="s">
        <v>117</v>
      </c>
      <c r="C39" s="10" t="s">
        <v>31</v>
      </c>
      <c r="D39" s="2" t="s">
        <v>19</v>
      </c>
      <c r="G39" s="80">
        <v>2334.92</v>
      </c>
      <c r="H39" s="20"/>
      <c r="I39" s="80">
        <v>0</v>
      </c>
      <c r="J39" s="80">
        <v>0</v>
      </c>
      <c r="K39" s="80">
        <v>0</v>
      </c>
      <c r="L39" s="21"/>
      <c r="M39" s="80">
        <v>0</v>
      </c>
      <c r="N39" s="80">
        <v>0</v>
      </c>
      <c r="P39" s="80">
        <v>0</v>
      </c>
      <c r="Q39" s="80">
        <v>0</v>
      </c>
      <c r="R39" s="80">
        <v>0</v>
      </c>
      <c r="S39" s="20">
        <f t="shared" si="0"/>
        <v>2334.92</v>
      </c>
      <c r="T39" s="78">
        <v>-10.3</v>
      </c>
      <c r="U39" s="80">
        <v>0</v>
      </c>
      <c r="V39" s="79"/>
      <c r="W39" s="80">
        <v>0</v>
      </c>
      <c r="X39" s="80">
        <v>23.35</v>
      </c>
      <c r="Y39" s="80">
        <v>268.52</v>
      </c>
      <c r="Z39" s="80">
        <v>0</v>
      </c>
      <c r="AA39" s="78">
        <v>-0.05</v>
      </c>
      <c r="AB39" s="20">
        <f t="shared" si="1"/>
        <v>281.52</v>
      </c>
      <c r="AC39" s="22">
        <f t="shared" si="2"/>
        <v>2053.4</v>
      </c>
      <c r="AD39" s="20"/>
      <c r="AE39" s="21">
        <v>931</v>
      </c>
      <c r="AF39" s="13"/>
      <c r="AG39" s="21"/>
      <c r="AH39" s="19"/>
      <c r="AI39" s="80"/>
      <c r="AJ39" s="80"/>
      <c r="AK39" s="80"/>
      <c r="AL39" s="80"/>
      <c r="AM39" s="80"/>
      <c r="AN39" s="80"/>
    </row>
    <row r="40" spans="1:40" x14ac:dyDescent="0.2">
      <c r="A40" s="14" t="s">
        <v>118</v>
      </c>
      <c r="B40" s="15" t="s">
        <v>119</v>
      </c>
      <c r="C40" s="10" t="s">
        <v>34</v>
      </c>
      <c r="D40" s="2" t="s">
        <v>16</v>
      </c>
      <c r="G40" s="80">
        <v>3279.34</v>
      </c>
      <c r="H40" s="20"/>
      <c r="I40" s="80">
        <v>0</v>
      </c>
      <c r="J40" s="80">
        <v>0</v>
      </c>
      <c r="K40" s="80">
        <v>0</v>
      </c>
      <c r="L40" s="21"/>
      <c r="M40" s="80">
        <v>0</v>
      </c>
      <c r="N40" s="80">
        <v>0</v>
      </c>
      <c r="P40" s="80">
        <v>0</v>
      </c>
      <c r="Q40" s="80">
        <v>0</v>
      </c>
      <c r="R40" s="80">
        <v>0</v>
      </c>
      <c r="S40" s="20">
        <f t="shared" si="0"/>
        <v>3279.34</v>
      </c>
      <c r="T40" s="80">
        <v>0</v>
      </c>
      <c r="U40" s="80">
        <v>127.65</v>
      </c>
      <c r="V40" s="79"/>
      <c r="W40" s="80">
        <v>0</v>
      </c>
      <c r="X40" s="80">
        <v>32.79</v>
      </c>
      <c r="Y40" s="80">
        <v>377.12</v>
      </c>
      <c r="Z40" s="80">
        <v>0</v>
      </c>
      <c r="AA40" s="78">
        <v>-0.02</v>
      </c>
      <c r="AB40" s="20">
        <f t="shared" si="1"/>
        <v>537.54</v>
      </c>
      <c r="AC40" s="22">
        <f t="shared" si="2"/>
        <v>2741.8</v>
      </c>
      <c r="AD40" s="20"/>
      <c r="AE40" s="21">
        <v>931</v>
      </c>
      <c r="AF40" s="13"/>
      <c r="AG40" s="21"/>
      <c r="AH40" s="19"/>
      <c r="AI40" s="80"/>
      <c r="AJ40" s="80"/>
      <c r="AK40" s="80"/>
      <c r="AL40" s="80"/>
      <c r="AM40" s="80"/>
      <c r="AN40" s="80"/>
    </row>
    <row r="41" spans="1:40" x14ac:dyDescent="0.2">
      <c r="A41" s="14" t="s">
        <v>120</v>
      </c>
      <c r="B41" s="15" t="s">
        <v>121</v>
      </c>
      <c r="C41" s="10" t="s">
        <v>34</v>
      </c>
      <c r="D41" s="2" t="s">
        <v>16</v>
      </c>
      <c r="G41" s="80">
        <v>3060.71</v>
      </c>
      <c r="H41" s="20"/>
      <c r="I41" s="80">
        <v>0</v>
      </c>
      <c r="J41" s="80">
        <v>0</v>
      </c>
      <c r="K41" s="80">
        <v>0</v>
      </c>
      <c r="L41" s="21"/>
      <c r="M41" s="80">
        <v>0</v>
      </c>
      <c r="N41" s="80">
        <v>0</v>
      </c>
      <c r="P41" s="80">
        <v>0</v>
      </c>
      <c r="Q41" s="80">
        <v>0</v>
      </c>
      <c r="R41" s="80">
        <v>0</v>
      </c>
      <c r="S41" s="20">
        <f t="shared" si="0"/>
        <v>3060.71</v>
      </c>
      <c r="T41" s="80">
        <v>0</v>
      </c>
      <c r="U41" s="80">
        <v>83.59</v>
      </c>
      <c r="V41" s="79"/>
      <c r="W41" s="80">
        <v>0</v>
      </c>
      <c r="X41" s="80">
        <v>30.61</v>
      </c>
      <c r="Y41" s="80">
        <v>377.12</v>
      </c>
      <c r="Z41" s="80">
        <v>0</v>
      </c>
      <c r="AA41" s="80">
        <v>0.19</v>
      </c>
      <c r="AB41" s="20">
        <f t="shared" si="1"/>
        <v>491.51</v>
      </c>
      <c r="AC41" s="22">
        <f t="shared" si="2"/>
        <v>2569.1999999999998</v>
      </c>
      <c r="AD41" s="20"/>
      <c r="AE41" s="21">
        <v>899.97</v>
      </c>
      <c r="AF41" s="13"/>
      <c r="AG41" s="21"/>
      <c r="AH41" s="19"/>
      <c r="AI41" s="80"/>
      <c r="AJ41" s="80"/>
      <c r="AK41" s="80"/>
      <c r="AL41" s="80"/>
      <c r="AM41" s="80"/>
      <c r="AN41" s="80"/>
    </row>
    <row r="42" spans="1:40" x14ac:dyDescent="0.2">
      <c r="A42" s="14" t="s">
        <v>122</v>
      </c>
      <c r="B42" s="15" t="s">
        <v>123</v>
      </c>
      <c r="C42" s="10" t="s">
        <v>31</v>
      </c>
      <c r="D42" s="2" t="s">
        <v>19</v>
      </c>
      <c r="G42" s="80">
        <v>2334.92</v>
      </c>
      <c r="H42" s="20"/>
      <c r="I42" s="80">
        <v>0</v>
      </c>
      <c r="J42" s="80">
        <v>0</v>
      </c>
      <c r="K42" s="80">
        <v>0</v>
      </c>
      <c r="L42" s="21"/>
      <c r="M42" s="80">
        <v>0</v>
      </c>
      <c r="N42" s="80">
        <v>0</v>
      </c>
      <c r="P42" s="80">
        <v>0</v>
      </c>
      <c r="Q42" s="80">
        <v>0</v>
      </c>
      <c r="R42" s="80">
        <v>0</v>
      </c>
      <c r="S42" s="20">
        <f t="shared" si="0"/>
        <v>2334.92</v>
      </c>
      <c r="T42" s="78">
        <v>-10.3</v>
      </c>
      <c r="U42" s="80">
        <v>0</v>
      </c>
      <c r="V42" s="79"/>
      <c r="W42" s="80">
        <v>0</v>
      </c>
      <c r="X42" s="80">
        <v>23.35</v>
      </c>
      <c r="Y42" s="80">
        <v>268.52</v>
      </c>
      <c r="Z42" s="80">
        <v>0</v>
      </c>
      <c r="AA42" s="78">
        <v>-0.05</v>
      </c>
      <c r="AB42" s="20">
        <f t="shared" si="1"/>
        <v>281.52</v>
      </c>
      <c r="AC42" s="22">
        <f t="shared" si="2"/>
        <v>2053.4</v>
      </c>
      <c r="AD42" s="20"/>
      <c r="AE42" s="21">
        <v>931</v>
      </c>
      <c r="AF42" s="13"/>
      <c r="AG42" s="21"/>
      <c r="AH42" s="19"/>
      <c r="AI42" s="80"/>
      <c r="AJ42" s="80"/>
      <c r="AK42" s="80"/>
      <c r="AL42" s="80"/>
      <c r="AM42" s="80"/>
      <c r="AN42" s="80"/>
    </row>
    <row r="43" spans="1:40" x14ac:dyDescent="0.2">
      <c r="A43" s="14" t="s">
        <v>124</v>
      </c>
      <c r="B43" s="15" t="s">
        <v>125</v>
      </c>
      <c r="C43" s="10" t="s">
        <v>39</v>
      </c>
      <c r="D43" s="2" t="s">
        <v>16</v>
      </c>
      <c r="G43" s="80">
        <v>3615.32</v>
      </c>
      <c r="H43" s="20"/>
      <c r="I43" s="80">
        <v>0</v>
      </c>
      <c r="J43" s="80">
        <v>0</v>
      </c>
      <c r="K43" s="80">
        <v>0</v>
      </c>
      <c r="L43" s="21"/>
      <c r="M43" s="80">
        <v>0</v>
      </c>
      <c r="N43" s="80">
        <v>0</v>
      </c>
      <c r="P43" s="80">
        <v>0</v>
      </c>
      <c r="Q43" s="80">
        <v>0</v>
      </c>
      <c r="R43" s="80">
        <v>0</v>
      </c>
      <c r="S43" s="20">
        <f t="shared" si="0"/>
        <v>3615.32</v>
      </c>
      <c r="T43" s="80">
        <v>0</v>
      </c>
      <c r="U43" s="80">
        <v>181.93</v>
      </c>
      <c r="V43" s="79"/>
      <c r="W43" s="80">
        <v>0</v>
      </c>
      <c r="X43" s="80">
        <v>36.15</v>
      </c>
      <c r="Y43" s="80">
        <v>415.76</v>
      </c>
      <c r="Z43" s="80">
        <v>0</v>
      </c>
      <c r="AA43" s="78">
        <v>-0.12</v>
      </c>
      <c r="AB43" s="20">
        <f t="shared" si="1"/>
        <v>633.72</v>
      </c>
      <c r="AC43" s="22">
        <f t="shared" si="2"/>
        <v>2981.6000000000004</v>
      </c>
      <c r="AD43" s="20"/>
      <c r="AE43" s="21">
        <v>931</v>
      </c>
      <c r="AF43" s="13"/>
      <c r="AG43" s="21"/>
      <c r="AH43" s="19"/>
      <c r="AI43" s="80"/>
      <c r="AJ43" s="80"/>
      <c r="AK43" s="80"/>
      <c r="AL43" s="80"/>
      <c r="AM43" s="80"/>
      <c r="AN43" s="80"/>
    </row>
    <row r="44" spans="1:40" x14ac:dyDescent="0.2">
      <c r="A44" s="14" t="s">
        <v>126</v>
      </c>
      <c r="B44" s="15" t="s">
        <v>127</v>
      </c>
      <c r="C44" s="10" t="s">
        <v>38</v>
      </c>
      <c r="D44" s="2" t="s">
        <v>16</v>
      </c>
      <c r="G44" s="80">
        <v>2563.14</v>
      </c>
      <c r="H44" s="20"/>
      <c r="I44" s="80">
        <v>0</v>
      </c>
      <c r="J44" s="80">
        <v>0</v>
      </c>
      <c r="K44" s="80">
        <v>0</v>
      </c>
      <c r="L44" s="21"/>
      <c r="M44" s="80">
        <v>0</v>
      </c>
      <c r="N44" s="80">
        <v>0</v>
      </c>
      <c r="P44" s="80">
        <v>0</v>
      </c>
      <c r="Q44" s="80">
        <v>0</v>
      </c>
      <c r="R44" s="80">
        <v>0</v>
      </c>
      <c r="S44" s="20">
        <f t="shared" si="0"/>
        <v>2563.14</v>
      </c>
      <c r="T44" s="80">
        <v>0</v>
      </c>
      <c r="U44" s="80">
        <v>14.53</v>
      </c>
      <c r="V44" s="79"/>
      <c r="W44" s="80">
        <v>0</v>
      </c>
      <c r="X44" s="80">
        <v>25.63</v>
      </c>
      <c r="Y44" s="80">
        <v>294.76</v>
      </c>
      <c r="Z44" s="80">
        <v>0</v>
      </c>
      <c r="AA44" s="80">
        <v>0.02</v>
      </c>
      <c r="AB44" s="20">
        <f t="shared" si="1"/>
        <v>334.93999999999994</v>
      </c>
      <c r="AC44" s="22">
        <f t="shared" si="2"/>
        <v>2228.1999999999998</v>
      </c>
      <c r="AD44" s="20"/>
      <c r="AE44" s="21">
        <v>931</v>
      </c>
      <c r="AF44" s="13"/>
      <c r="AG44" s="21"/>
      <c r="AH44" s="19"/>
      <c r="AI44" s="80"/>
      <c r="AJ44" s="80"/>
      <c r="AK44" s="80"/>
      <c r="AL44" s="80"/>
      <c r="AM44" s="80"/>
      <c r="AN44" s="80"/>
    </row>
    <row r="45" spans="1:40" x14ac:dyDescent="0.2">
      <c r="A45" s="14" t="s">
        <v>128</v>
      </c>
      <c r="B45" s="15" t="s">
        <v>129</v>
      </c>
      <c r="C45" s="10" t="s">
        <v>38</v>
      </c>
      <c r="D45" s="2" t="s">
        <v>21</v>
      </c>
      <c r="G45" s="80">
        <v>2050.5100000000002</v>
      </c>
      <c r="H45" s="20"/>
      <c r="I45" s="80">
        <v>0</v>
      </c>
      <c r="J45" s="80">
        <v>0</v>
      </c>
      <c r="K45" s="80">
        <v>0</v>
      </c>
      <c r="L45" s="21"/>
      <c r="M45" s="80">
        <v>0</v>
      </c>
      <c r="N45" s="80">
        <v>0</v>
      </c>
      <c r="P45" s="80">
        <v>0</v>
      </c>
      <c r="Q45" s="80">
        <v>0</v>
      </c>
      <c r="R45" s="80">
        <v>0</v>
      </c>
      <c r="S45" s="20">
        <f t="shared" si="0"/>
        <v>2050.5100000000002</v>
      </c>
      <c r="T45" s="78">
        <v>-68.45</v>
      </c>
      <c r="U45" s="80">
        <v>0</v>
      </c>
      <c r="V45" s="79"/>
      <c r="W45" s="80">
        <v>0</v>
      </c>
      <c r="X45" s="80">
        <v>20.51</v>
      </c>
      <c r="Y45" s="80">
        <v>294.76</v>
      </c>
      <c r="Z45" s="80">
        <v>0</v>
      </c>
      <c r="AA45" s="78">
        <v>-0.11</v>
      </c>
      <c r="AB45" s="20">
        <f t="shared" si="1"/>
        <v>246.70999999999998</v>
      </c>
      <c r="AC45" s="22">
        <f t="shared" si="2"/>
        <v>1803.8000000000002</v>
      </c>
      <c r="AD45" s="20"/>
      <c r="AE45" s="21">
        <v>837.9</v>
      </c>
      <c r="AF45" s="13"/>
      <c r="AG45" s="21"/>
      <c r="AH45" s="19"/>
      <c r="AI45" s="80"/>
      <c r="AJ45" s="80"/>
      <c r="AK45" s="80"/>
      <c r="AL45" s="80"/>
      <c r="AM45" s="80"/>
      <c r="AN45" s="80"/>
    </row>
    <row r="46" spans="1:40" x14ac:dyDescent="0.2">
      <c r="A46" s="14" t="s">
        <v>132</v>
      </c>
      <c r="B46" s="15" t="s">
        <v>133</v>
      </c>
      <c r="C46" s="10" t="s">
        <v>40</v>
      </c>
      <c r="D46" s="2" t="s">
        <v>17</v>
      </c>
      <c r="E46" s="26"/>
      <c r="F46" s="26"/>
      <c r="G46" s="80">
        <v>1367.01</v>
      </c>
      <c r="H46" s="20"/>
      <c r="I46" s="80">
        <v>0</v>
      </c>
      <c r="J46" s="80">
        <v>0</v>
      </c>
      <c r="K46" s="80">
        <v>0</v>
      </c>
      <c r="L46" s="21"/>
      <c r="M46" s="80">
        <v>0</v>
      </c>
      <c r="N46" s="80">
        <v>0</v>
      </c>
      <c r="P46" s="80">
        <v>0</v>
      </c>
      <c r="Q46" s="80">
        <v>0</v>
      </c>
      <c r="R46" s="80">
        <v>0</v>
      </c>
      <c r="S46" s="20">
        <f t="shared" si="0"/>
        <v>1367.01</v>
      </c>
      <c r="T46" s="78">
        <v>-124.11</v>
      </c>
      <c r="U46" s="80">
        <v>0</v>
      </c>
      <c r="V46" s="79"/>
      <c r="W46" s="80">
        <v>0</v>
      </c>
      <c r="X46" s="80">
        <v>13.67</v>
      </c>
      <c r="Y46" s="80">
        <v>294.76</v>
      </c>
      <c r="Z46" s="80">
        <v>0</v>
      </c>
      <c r="AA46" s="80">
        <v>0.09</v>
      </c>
      <c r="AB46" s="20">
        <f t="shared" si="1"/>
        <v>184.41</v>
      </c>
      <c r="AC46" s="22">
        <f t="shared" si="2"/>
        <v>1182.5999999999999</v>
      </c>
      <c r="AD46" s="20"/>
      <c r="AE46" s="21">
        <v>713.77</v>
      </c>
      <c r="AF46" s="13"/>
      <c r="AG46" s="21"/>
      <c r="AH46" s="19"/>
      <c r="AI46" s="80"/>
      <c r="AJ46" s="80"/>
      <c r="AK46" s="80"/>
      <c r="AL46" s="80"/>
      <c r="AM46" s="80"/>
      <c r="AN46" s="80"/>
    </row>
    <row r="47" spans="1:40" x14ac:dyDescent="0.2">
      <c r="A47" s="14" t="s">
        <v>134</v>
      </c>
      <c r="B47" s="15" t="s">
        <v>135</v>
      </c>
      <c r="C47" s="10" t="s">
        <v>41</v>
      </c>
      <c r="D47" s="2" t="s">
        <v>16</v>
      </c>
      <c r="E47" s="26"/>
      <c r="F47" s="26"/>
      <c r="G47" s="80">
        <v>3798.86</v>
      </c>
      <c r="H47" s="20"/>
      <c r="I47" s="80">
        <v>0</v>
      </c>
      <c r="J47" s="80">
        <v>0</v>
      </c>
      <c r="K47" s="80">
        <v>0</v>
      </c>
      <c r="L47" s="21"/>
      <c r="M47" s="80">
        <v>0</v>
      </c>
      <c r="N47" s="80">
        <v>0</v>
      </c>
      <c r="P47" s="80">
        <v>0</v>
      </c>
      <c r="Q47" s="80">
        <v>0</v>
      </c>
      <c r="R47" s="80">
        <v>0</v>
      </c>
      <c r="S47" s="20">
        <f t="shared" si="0"/>
        <v>3798.86</v>
      </c>
      <c r="T47" s="80">
        <v>0</v>
      </c>
      <c r="U47" s="80">
        <v>316.85000000000002</v>
      </c>
      <c r="V47" s="79"/>
      <c r="W47" s="80">
        <v>0</v>
      </c>
      <c r="X47" s="80">
        <v>37.99</v>
      </c>
      <c r="Y47" s="80">
        <v>436.87</v>
      </c>
      <c r="Z47" s="80">
        <v>0</v>
      </c>
      <c r="AA47" s="80">
        <v>0.15</v>
      </c>
      <c r="AB47" s="20">
        <f t="shared" si="1"/>
        <v>791.86</v>
      </c>
      <c r="AC47" s="22">
        <f t="shared" si="2"/>
        <v>3007</v>
      </c>
      <c r="AD47" s="20"/>
      <c r="AE47" s="21">
        <v>931</v>
      </c>
      <c r="AF47" s="13"/>
      <c r="AG47" s="21"/>
      <c r="AH47" s="19"/>
      <c r="AI47" s="80"/>
      <c r="AJ47" s="80"/>
      <c r="AK47" s="80"/>
      <c r="AL47" s="80"/>
      <c r="AM47" s="80"/>
      <c r="AN47" s="80"/>
    </row>
    <row r="48" spans="1:40" x14ac:dyDescent="0.2">
      <c r="A48" s="14" t="s">
        <v>136</v>
      </c>
      <c r="B48" s="15" t="s">
        <v>137</v>
      </c>
      <c r="C48" s="10" t="s">
        <v>42</v>
      </c>
      <c r="D48" s="2" t="s">
        <v>21</v>
      </c>
      <c r="E48" s="26"/>
      <c r="F48" s="26"/>
      <c r="G48" s="80">
        <v>3798.86</v>
      </c>
      <c r="H48" s="20"/>
      <c r="I48" s="80">
        <v>0</v>
      </c>
      <c r="J48" s="80">
        <v>0</v>
      </c>
      <c r="K48" s="80">
        <v>0</v>
      </c>
      <c r="L48" s="21"/>
      <c r="M48" s="80">
        <v>0</v>
      </c>
      <c r="N48" s="80">
        <v>0</v>
      </c>
      <c r="P48" s="80">
        <v>0</v>
      </c>
      <c r="Q48" s="80">
        <v>0</v>
      </c>
      <c r="R48" s="80">
        <v>0</v>
      </c>
      <c r="S48" s="20">
        <f t="shared" si="0"/>
        <v>3798.86</v>
      </c>
      <c r="T48" s="80">
        <v>0</v>
      </c>
      <c r="U48" s="80">
        <v>316.85000000000002</v>
      </c>
      <c r="V48" s="79"/>
      <c r="W48" s="80">
        <v>0</v>
      </c>
      <c r="X48" s="80">
        <v>37.99</v>
      </c>
      <c r="Y48" s="80">
        <v>436.87</v>
      </c>
      <c r="Z48" s="80">
        <v>0</v>
      </c>
      <c r="AA48" s="80">
        <v>0.15</v>
      </c>
      <c r="AB48" s="20">
        <f t="shared" si="1"/>
        <v>791.86</v>
      </c>
      <c r="AC48" s="22">
        <f t="shared" si="2"/>
        <v>3007</v>
      </c>
      <c r="AD48" s="20"/>
      <c r="AE48" s="21">
        <v>931</v>
      </c>
      <c r="AF48" s="13"/>
      <c r="AG48" s="21"/>
      <c r="AH48" s="19"/>
      <c r="AI48" s="80"/>
      <c r="AJ48" s="80"/>
      <c r="AK48" s="80"/>
      <c r="AL48" s="80"/>
      <c r="AM48" s="80"/>
      <c r="AN48" s="80"/>
    </row>
    <row r="49" spans="1:40" x14ac:dyDescent="0.2">
      <c r="A49" s="14" t="s">
        <v>138</v>
      </c>
      <c r="B49" s="15" t="s">
        <v>139</v>
      </c>
      <c r="C49" s="10" t="s">
        <v>31</v>
      </c>
      <c r="D49" s="2" t="s">
        <v>19</v>
      </c>
      <c r="E49" s="26"/>
      <c r="F49" s="26"/>
      <c r="G49" s="80">
        <v>2334.92</v>
      </c>
      <c r="H49" s="20"/>
      <c r="I49" s="80">
        <v>0</v>
      </c>
      <c r="J49" s="80">
        <v>0</v>
      </c>
      <c r="K49" s="80">
        <v>0</v>
      </c>
      <c r="L49" s="21"/>
      <c r="M49" s="80">
        <v>0</v>
      </c>
      <c r="N49" s="80">
        <v>0</v>
      </c>
      <c r="P49" s="80">
        <v>0</v>
      </c>
      <c r="Q49" s="80">
        <v>0</v>
      </c>
      <c r="R49" s="80">
        <v>0</v>
      </c>
      <c r="S49" s="20">
        <f t="shared" si="0"/>
        <v>2334.92</v>
      </c>
      <c r="T49" s="78">
        <v>-10.3</v>
      </c>
      <c r="U49" s="80">
        <v>0</v>
      </c>
      <c r="V49" s="79"/>
      <c r="W49" s="80">
        <v>0</v>
      </c>
      <c r="X49" s="80">
        <v>23.35</v>
      </c>
      <c r="Y49" s="80">
        <v>268.52</v>
      </c>
      <c r="Z49" s="80">
        <v>0</v>
      </c>
      <c r="AA49" s="78">
        <v>-0.05</v>
      </c>
      <c r="AB49" s="20">
        <f t="shared" si="1"/>
        <v>281.52</v>
      </c>
      <c r="AC49" s="22">
        <f t="shared" si="2"/>
        <v>2053.4</v>
      </c>
      <c r="AD49" s="20"/>
      <c r="AE49" s="21">
        <v>931</v>
      </c>
      <c r="AF49" s="13"/>
      <c r="AG49" s="21"/>
      <c r="AH49" s="19"/>
      <c r="AI49" s="80"/>
      <c r="AJ49" s="80"/>
      <c r="AK49" s="80"/>
      <c r="AL49" s="80"/>
      <c r="AM49" s="80"/>
      <c r="AN49" s="80"/>
    </row>
    <row r="50" spans="1:40" x14ac:dyDescent="0.2">
      <c r="A50" s="14" t="s">
        <v>140</v>
      </c>
      <c r="B50" s="15" t="s">
        <v>141</v>
      </c>
      <c r="C50" s="10" t="s">
        <v>43</v>
      </c>
      <c r="D50" s="2" t="s">
        <v>19</v>
      </c>
      <c r="E50" s="27"/>
      <c r="F50" s="27"/>
      <c r="G50" s="80">
        <v>2166.38</v>
      </c>
      <c r="H50" s="20"/>
      <c r="I50" s="80">
        <v>0</v>
      </c>
      <c r="J50" s="80">
        <v>0</v>
      </c>
      <c r="K50" s="80">
        <v>0</v>
      </c>
      <c r="L50" s="21"/>
      <c r="M50" s="80">
        <v>0</v>
      </c>
      <c r="N50" s="80">
        <v>0</v>
      </c>
      <c r="P50" s="80">
        <v>0</v>
      </c>
      <c r="Q50" s="80">
        <v>0</v>
      </c>
      <c r="R50" s="80">
        <v>0</v>
      </c>
      <c r="S50" s="20">
        <f t="shared" si="0"/>
        <v>2166.38</v>
      </c>
      <c r="T50" s="78">
        <v>-57.05</v>
      </c>
      <c r="U50" s="80">
        <v>0</v>
      </c>
      <c r="V50" s="79"/>
      <c r="W50" s="80">
        <v>0</v>
      </c>
      <c r="X50" s="80">
        <v>21.66</v>
      </c>
      <c r="Y50" s="80">
        <v>249.13</v>
      </c>
      <c r="Z50" s="80">
        <v>0</v>
      </c>
      <c r="AA50" s="80">
        <v>0.04</v>
      </c>
      <c r="AB50" s="20">
        <f t="shared" si="1"/>
        <v>213.78</v>
      </c>
      <c r="AC50" s="22">
        <f t="shared" si="2"/>
        <v>1952.6000000000001</v>
      </c>
      <c r="AD50" s="20"/>
      <c r="AE50" s="21">
        <v>931</v>
      </c>
      <c r="AF50" s="13"/>
      <c r="AG50" s="21"/>
      <c r="AH50" s="19"/>
      <c r="AI50" s="80"/>
      <c r="AJ50" s="80"/>
      <c r="AK50" s="80"/>
      <c r="AL50" s="80"/>
      <c r="AM50" s="80"/>
      <c r="AN50" s="80"/>
    </row>
    <row r="51" spans="1:40" x14ac:dyDescent="0.2">
      <c r="A51" s="14" t="s">
        <v>142</v>
      </c>
      <c r="B51" s="15" t="s">
        <v>143</v>
      </c>
      <c r="C51" s="10" t="s">
        <v>43</v>
      </c>
      <c r="D51" s="2" t="s">
        <v>19</v>
      </c>
      <c r="E51" s="27"/>
      <c r="F51" s="27"/>
      <c r="G51" s="80">
        <v>2166.38</v>
      </c>
      <c r="H51" s="20"/>
      <c r="I51" s="80">
        <v>0</v>
      </c>
      <c r="J51" s="80">
        <v>0</v>
      </c>
      <c r="K51" s="80">
        <v>0</v>
      </c>
      <c r="L51" s="21"/>
      <c r="M51" s="80">
        <v>0</v>
      </c>
      <c r="N51" s="80">
        <v>0</v>
      </c>
      <c r="P51" s="80">
        <v>0</v>
      </c>
      <c r="Q51" s="80">
        <v>0</v>
      </c>
      <c r="R51" s="80">
        <v>0</v>
      </c>
      <c r="S51" s="20">
        <f t="shared" si="0"/>
        <v>2166.38</v>
      </c>
      <c r="T51" s="78">
        <v>-57.05</v>
      </c>
      <c r="U51" s="80">
        <v>0</v>
      </c>
      <c r="V51" s="79"/>
      <c r="W51" s="80">
        <v>0</v>
      </c>
      <c r="X51" s="80">
        <v>21.66</v>
      </c>
      <c r="Y51" s="80">
        <v>249.13</v>
      </c>
      <c r="Z51" s="80">
        <v>0</v>
      </c>
      <c r="AA51" s="80">
        <v>0.04</v>
      </c>
      <c r="AB51" s="20">
        <f t="shared" si="1"/>
        <v>213.78</v>
      </c>
      <c r="AC51" s="22">
        <f t="shared" si="2"/>
        <v>1952.6000000000001</v>
      </c>
      <c r="AD51" s="20"/>
      <c r="AE51" s="21">
        <v>931</v>
      </c>
      <c r="AF51" s="13"/>
      <c r="AG51" s="21"/>
      <c r="AH51" s="19"/>
      <c r="AI51" s="80"/>
      <c r="AJ51" s="80"/>
      <c r="AK51" s="80"/>
      <c r="AL51" s="80"/>
      <c r="AM51" s="80"/>
      <c r="AN51" s="80"/>
    </row>
    <row r="52" spans="1:40" x14ac:dyDescent="0.2">
      <c r="A52" s="14" t="s">
        <v>144</v>
      </c>
      <c r="B52" s="15" t="s">
        <v>145</v>
      </c>
      <c r="C52" s="10" t="s">
        <v>43</v>
      </c>
      <c r="D52" s="2" t="s">
        <v>19</v>
      </c>
      <c r="E52" s="27"/>
      <c r="F52" s="27"/>
      <c r="G52" s="80">
        <v>2166.38</v>
      </c>
      <c r="H52" s="20"/>
      <c r="I52" s="80">
        <v>0</v>
      </c>
      <c r="J52" s="80">
        <v>0</v>
      </c>
      <c r="K52" s="80">
        <v>0</v>
      </c>
      <c r="L52" s="21"/>
      <c r="M52" s="80">
        <v>0</v>
      </c>
      <c r="N52" s="80">
        <v>0</v>
      </c>
      <c r="P52" s="80">
        <v>0</v>
      </c>
      <c r="Q52" s="80">
        <v>0</v>
      </c>
      <c r="R52" s="80">
        <v>0</v>
      </c>
      <c r="S52" s="20">
        <f t="shared" si="0"/>
        <v>2166.38</v>
      </c>
      <c r="T52" s="78">
        <v>-57.05</v>
      </c>
      <c r="U52" s="80">
        <v>0</v>
      </c>
      <c r="V52" s="79"/>
      <c r="W52" s="80">
        <v>0</v>
      </c>
      <c r="X52" s="80">
        <v>21.66</v>
      </c>
      <c r="Y52" s="80">
        <v>249.13</v>
      </c>
      <c r="Z52" s="80">
        <v>0</v>
      </c>
      <c r="AA52" s="80">
        <v>0.04</v>
      </c>
      <c r="AB52" s="20">
        <f t="shared" si="1"/>
        <v>213.78</v>
      </c>
      <c r="AC52" s="22">
        <f t="shared" si="2"/>
        <v>1952.6000000000001</v>
      </c>
      <c r="AD52" s="20"/>
      <c r="AE52" s="21">
        <v>931</v>
      </c>
      <c r="AF52" s="13"/>
      <c r="AG52" s="21"/>
      <c r="AH52" s="19"/>
      <c r="AI52" s="80"/>
      <c r="AJ52" s="80"/>
      <c r="AK52" s="80"/>
      <c r="AL52" s="80"/>
      <c r="AM52" s="80"/>
      <c r="AN52" s="80"/>
    </row>
    <row r="53" spans="1:40" x14ac:dyDescent="0.2">
      <c r="A53" s="14" t="s">
        <v>146</v>
      </c>
      <c r="B53" s="15" t="s">
        <v>147</v>
      </c>
      <c r="C53" s="10" t="s">
        <v>26</v>
      </c>
      <c r="D53" s="2" t="s">
        <v>21</v>
      </c>
      <c r="E53" s="27"/>
      <c r="F53" s="27"/>
      <c r="G53" s="80">
        <v>3798.86</v>
      </c>
      <c r="H53" s="20"/>
      <c r="I53" s="80">
        <v>0</v>
      </c>
      <c r="J53" s="80">
        <v>0</v>
      </c>
      <c r="K53" s="80">
        <v>0</v>
      </c>
      <c r="L53" s="21"/>
      <c r="M53" s="80">
        <v>0</v>
      </c>
      <c r="N53" s="80">
        <v>0</v>
      </c>
      <c r="P53" s="80">
        <v>0</v>
      </c>
      <c r="Q53" s="80">
        <v>0</v>
      </c>
      <c r="R53" s="80">
        <v>0</v>
      </c>
      <c r="S53" s="20">
        <f t="shared" si="0"/>
        <v>3798.86</v>
      </c>
      <c r="T53" s="80">
        <v>0</v>
      </c>
      <c r="U53" s="80">
        <v>316.85000000000002</v>
      </c>
      <c r="V53" s="79"/>
      <c r="W53" s="80">
        <v>0</v>
      </c>
      <c r="X53" s="80">
        <v>37.99</v>
      </c>
      <c r="Y53" s="80">
        <v>436.87</v>
      </c>
      <c r="Z53" s="80">
        <v>0</v>
      </c>
      <c r="AA53" s="78">
        <v>-0.05</v>
      </c>
      <c r="AB53" s="20">
        <f t="shared" si="1"/>
        <v>791.66000000000008</v>
      </c>
      <c r="AC53" s="22">
        <f t="shared" si="2"/>
        <v>3007.2</v>
      </c>
      <c r="AD53" s="20"/>
      <c r="AE53" s="21">
        <v>931</v>
      </c>
      <c r="AF53" s="13"/>
      <c r="AG53" s="21"/>
      <c r="AH53" s="19"/>
      <c r="AI53" s="80"/>
      <c r="AJ53" s="80"/>
      <c r="AK53" s="80"/>
      <c r="AL53" s="80"/>
      <c r="AM53" s="80"/>
      <c r="AN53" s="80"/>
    </row>
    <row r="54" spans="1:40" x14ac:dyDescent="0.2">
      <c r="A54" s="14" t="s">
        <v>148</v>
      </c>
      <c r="B54" s="15" t="s">
        <v>149</v>
      </c>
      <c r="C54" s="10" t="s">
        <v>34</v>
      </c>
      <c r="D54" s="2" t="s">
        <v>19</v>
      </c>
      <c r="E54" s="27"/>
      <c r="F54" s="27"/>
      <c r="G54" s="80">
        <v>3279.34</v>
      </c>
      <c r="H54" s="20"/>
      <c r="I54" s="80">
        <v>0</v>
      </c>
      <c r="J54" s="80">
        <v>0</v>
      </c>
      <c r="K54" s="80">
        <v>0</v>
      </c>
      <c r="L54" s="20"/>
      <c r="M54" s="80">
        <v>0</v>
      </c>
      <c r="N54" s="80">
        <v>0</v>
      </c>
      <c r="P54" s="80">
        <v>0</v>
      </c>
      <c r="Q54" s="80">
        <v>0</v>
      </c>
      <c r="R54" s="80">
        <v>0</v>
      </c>
      <c r="S54" s="20">
        <f t="shared" si="0"/>
        <v>3279.34</v>
      </c>
      <c r="T54" s="80">
        <v>0</v>
      </c>
      <c r="U54" s="80">
        <v>127.65</v>
      </c>
      <c r="V54" s="79"/>
      <c r="W54" s="80">
        <v>0</v>
      </c>
      <c r="X54" s="80">
        <v>32.79</v>
      </c>
      <c r="Y54" s="80">
        <v>377.12</v>
      </c>
      <c r="Z54" s="80">
        <v>0</v>
      </c>
      <c r="AA54" s="78">
        <v>-0.02</v>
      </c>
      <c r="AB54" s="20">
        <f t="shared" si="1"/>
        <v>537.54</v>
      </c>
      <c r="AC54" s="22">
        <f t="shared" si="2"/>
        <v>2741.8</v>
      </c>
      <c r="AD54" s="20"/>
      <c r="AE54" s="21">
        <v>931</v>
      </c>
      <c r="AF54" s="13"/>
      <c r="AG54" s="21"/>
      <c r="AH54" s="19"/>
      <c r="AI54" s="80"/>
      <c r="AJ54" s="80"/>
      <c r="AK54" s="80"/>
      <c r="AL54" s="80"/>
      <c r="AM54" s="80"/>
      <c r="AN54" s="80"/>
    </row>
    <row r="55" spans="1:40" x14ac:dyDescent="0.2">
      <c r="A55" s="14" t="s">
        <v>150</v>
      </c>
      <c r="B55" s="15" t="s">
        <v>151</v>
      </c>
      <c r="C55" s="10" t="s">
        <v>44</v>
      </c>
      <c r="D55" s="2" t="s">
        <v>22</v>
      </c>
      <c r="E55" s="27"/>
      <c r="F55" s="27"/>
      <c r="G55" s="80">
        <v>2023.46</v>
      </c>
      <c r="H55" s="20"/>
      <c r="I55" s="80">
        <v>0</v>
      </c>
      <c r="J55" s="80">
        <v>0</v>
      </c>
      <c r="K55" s="80">
        <v>0</v>
      </c>
      <c r="L55" s="20"/>
      <c r="M55" s="80">
        <v>1043</v>
      </c>
      <c r="N55" s="80">
        <v>0</v>
      </c>
      <c r="P55" s="80">
        <v>0</v>
      </c>
      <c r="Q55" s="80">
        <v>0</v>
      </c>
      <c r="R55" s="80">
        <v>0</v>
      </c>
      <c r="S55" s="20">
        <f t="shared" si="0"/>
        <v>3066.46</v>
      </c>
      <c r="T55" s="80">
        <v>0</v>
      </c>
      <c r="U55" s="80">
        <v>84.21</v>
      </c>
      <c r="V55" s="79"/>
      <c r="W55" s="80">
        <v>0</v>
      </c>
      <c r="X55" s="80">
        <v>20.23</v>
      </c>
      <c r="Y55" s="80">
        <v>268.5</v>
      </c>
      <c r="Z55" s="80">
        <v>0</v>
      </c>
      <c r="AA55" s="78">
        <v>-0.08</v>
      </c>
      <c r="AB55" s="20">
        <f t="shared" si="1"/>
        <v>372.86</v>
      </c>
      <c r="AC55" s="22">
        <f t="shared" si="2"/>
        <v>2693.6</v>
      </c>
      <c r="AD55" s="20"/>
      <c r="AE55" s="21">
        <v>868.93000000000006</v>
      </c>
      <c r="AF55" s="13"/>
      <c r="AG55" s="21"/>
      <c r="AH55" s="19"/>
      <c r="AI55" s="80"/>
      <c r="AJ55" s="80"/>
      <c r="AK55" s="80"/>
      <c r="AL55" s="80"/>
      <c r="AM55" s="80"/>
      <c r="AN55" s="80"/>
    </row>
    <row r="56" spans="1:40" x14ac:dyDescent="0.2">
      <c r="A56" s="14" t="s">
        <v>152</v>
      </c>
      <c r="B56" s="15" t="s">
        <v>153</v>
      </c>
      <c r="C56" s="10" t="s">
        <v>24</v>
      </c>
      <c r="D56" s="2" t="s">
        <v>17</v>
      </c>
      <c r="E56" s="27"/>
      <c r="F56" s="27"/>
      <c r="G56" s="80">
        <v>2772.38</v>
      </c>
      <c r="H56" s="20"/>
      <c r="I56" s="80">
        <v>0</v>
      </c>
      <c r="J56" s="80">
        <v>0</v>
      </c>
      <c r="K56" s="80">
        <v>0</v>
      </c>
      <c r="L56" s="20"/>
      <c r="M56" s="80">
        <v>0</v>
      </c>
      <c r="N56" s="80">
        <v>0</v>
      </c>
      <c r="P56" s="80">
        <v>0</v>
      </c>
      <c r="Q56" s="80">
        <v>0</v>
      </c>
      <c r="R56" s="80">
        <v>0</v>
      </c>
      <c r="S56" s="20">
        <f t="shared" si="0"/>
        <v>2772.38</v>
      </c>
      <c r="T56" s="80">
        <v>0</v>
      </c>
      <c r="U56" s="80">
        <v>52.22</v>
      </c>
      <c r="V56" s="79"/>
      <c r="W56" s="80">
        <v>0</v>
      </c>
      <c r="X56" s="80">
        <v>27.72</v>
      </c>
      <c r="Y56" s="80">
        <v>341.6</v>
      </c>
      <c r="Z56" s="80">
        <v>0</v>
      </c>
      <c r="AA56" s="80">
        <v>0.04</v>
      </c>
      <c r="AB56" s="20">
        <f t="shared" si="1"/>
        <v>421.58000000000004</v>
      </c>
      <c r="AC56" s="22">
        <f t="shared" si="2"/>
        <v>2350.8000000000002</v>
      </c>
      <c r="AD56" s="20"/>
      <c r="AE56" s="21">
        <v>899.97</v>
      </c>
      <c r="AF56" s="13"/>
      <c r="AG56" s="21"/>
      <c r="AH56" s="19"/>
      <c r="AI56" s="80"/>
      <c r="AJ56" s="80"/>
      <c r="AK56" s="80"/>
      <c r="AL56" s="80"/>
      <c r="AM56" s="80"/>
      <c r="AN56" s="80"/>
    </row>
    <row r="57" spans="1:40" s="21" customFormat="1" x14ac:dyDescent="0.2">
      <c r="A57" s="21" t="s">
        <v>276</v>
      </c>
      <c r="B57" s="21" t="s">
        <v>277</v>
      </c>
      <c r="C57" s="19" t="s">
        <v>38</v>
      </c>
      <c r="D57" s="21" t="s">
        <v>16</v>
      </c>
      <c r="E57" s="27"/>
      <c r="F57" s="27"/>
      <c r="G57" s="80">
        <v>2563.14</v>
      </c>
      <c r="H57" s="20"/>
      <c r="I57" s="80">
        <v>0</v>
      </c>
      <c r="J57" s="80">
        <v>0</v>
      </c>
      <c r="K57" s="80">
        <v>0</v>
      </c>
      <c r="L57" s="20"/>
      <c r="M57" s="80">
        <v>0</v>
      </c>
      <c r="N57" s="80">
        <v>0</v>
      </c>
      <c r="O57" s="20"/>
      <c r="P57" s="80">
        <v>0</v>
      </c>
      <c r="Q57" s="80">
        <v>0</v>
      </c>
      <c r="R57" s="80">
        <v>0</v>
      </c>
      <c r="S57" s="20">
        <f t="shared" si="0"/>
        <v>2563.14</v>
      </c>
      <c r="T57" s="80">
        <v>0</v>
      </c>
      <c r="U57" s="80">
        <v>14.53</v>
      </c>
      <c r="V57" s="79"/>
      <c r="W57" s="80">
        <v>0</v>
      </c>
      <c r="X57" s="80">
        <v>25.63</v>
      </c>
      <c r="Y57" s="80">
        <v>294.76</v>
      </c>
      <c r="Z57" s="80">
        <v>0</v>
      </c>
      <c r="AA57" s="80">
        <v>0.02</v>
      </c>
      <c r="AB57" s="20">
        <f t="shared" si="1"/>
        <v>334.93999999999994</v>
      </c>
      <c r="AC57" s="22">
        <f t="shared" si="2"/>
        <v>2228.1999999999998</v>
      </c>
      <c r="AD57" s="20"/>
      <c r="AE57" s="21">
        <v>931</v>
      </c>
      <c r="AF57" s="13"/>
      <c r="AH57" s="13"/>
      <c r="AI57" s="80"/>
      <c r="AJ57" s="80"/>
      <c r="AK57" s="80"/>
      <c r="AL57" s="80"/>
      <c r="AM57" s="80"/>
      <c r="AN57" s="80"/>
    </row>
    <row r="58" spans="1:40" s="21" customFormat="1" x14ac:dyDescent="0.2">
      <c r="A58" s="21" t="s">
        <v>288</v>
      </c>
      <c r="B58" s="21" t="s">
        <v>289</v>
      </c>
      <c r="C58" s="19" t="s">
        <v>43</v>
      </c>
      <c r="D58" s="21" t="s">
        <v>16</v>
      </c>
      <c r="E58" s="27"/>
      <c r="F58" s="27"/>
      <c r="G58" s="80">
        <v>2166.38</v>
      </c>
      <c r="H58" s="20"/>
      <c r="I58" s="80">
        <v>0</v>
      </c>
      <c r="J58" s="80">
        <v>0</v>
      </c>
      <c r="K58" s="80">
        <v>0</v>
      </c>
      <c r="L58" s="20"/>
      <c r="M58" s="80">
        <v>0</v>
      </c>
      <c r="N58" s="80">
        <v>0</v>
      </c>
      <c r="O58" s="20"/>
      <c r="P58" s="80">
        <v>0</v>
      </c>
      <c r="Q58" s="80">
        <v>0</v>
      </c>
      <c r="R58" s="80">
        <v>0</v>
      </c>
      <c r="S58" s="20">
        <f t="shared" si="0"/>
        <v>2166.38</v>
      </c>
      <c r="T58" s="78">
        <v>-57.05</v>
      </c>
      <c r="U58" s="80">
        <v>0</v>
      </c>
      <c r="V58" s="79"/>
      <c r="W58" s="80">
        <v>0</v>
      </c>
      <c r="X58" s="80">
        <v>21.66</v>
      </c>
      <c r="Y58" s="80">
        <v>249.13</v>
      </c>
      <c r="Z58" s="80">
        <v>0</v>
      </c>
      <c r="AA58" s="80">
        <v>0.04</v>
      </c>
      <c r="AB58" s="20">
        <f t="shared" si="1"/>
        <v>213.78</v>
      </c>
      <c r="AC58" s="22">
        <f t="shared" si="2"/>
        <v>1952.6000000000001</v>
      </c>
      <c r="AD58" s="20"/>
      <c r="AE58" s="21">
        <v>931</v>
      </c>
      <c r="AF58" s="13"/>
      <c r="AH58" s="13"/>
      <c r="AI58" s="80"/>
      <c r="AJ58" s="80"/>
      <c r="AK58" s="80"/>
      <c r="AL58" s="80"/>
      <c r="AM58" s="80"/>
      <c r="AN58" s="80"/>
    </row>
    <row r="59" spans="1:40" ht="12" thickBot="1" x14ac:dyDescent="0.25">
      <c r="A59" s="14" t="s">
        <v>154</v>
      </c>
      <c r="B59" s="35" t="s">
        <v>155</v>
      </c>
      <c r="C59" s="13" t="s">
        <v>45</v>
      </c>
      <c r="D59" s="20" t="s">
        <v>22</v>
      </c>
      <c r="E59" s="33"/>
      <c r="F59" s="33"/>
      <c r="G59" s="80">
        <v>2442.84</v>
      </c>
      <c r="H59" s="20"/>
      <c r="I59" s="80">
        <v>0</v>
      </c>
      <c r="J59" s="80">
        <v>0</v>
      </c>
      <c r="K59" s="80">
        <v>0</v>
      </c>
      <c r="L59" s="20"/>
      <c r="M59" s="80">
        <v>0</v>
      </c>
      <c r="N59" s="80">
        <v>0</v>
      </c>
      <c r="O59" s="20"/>
      <c r="P59" s="80">
        <v>0</v>
      </c>
      <c r="Q59" s="80">
        <v>0</v>
      </c>
      <c r="R59" s="80">
        <v>0</v>
      </c>
      <c r="S59" s="20">
        <f t="shared" si="0"/>
        <v>2442.84</v>
      </c>
      <c r="T59" s="80">
        <v>0</v>
      </c>
      <c r="U59" s="80">
        <v>1.44</v>
      </c>
      <c r="V59" s="79"/>
      <c r="W59" s="80">
        <v>0</v>
      </c>
      <c r="X59" s="80">
        <v>24.43</v>
      </c>
      <c r="Y59" s="80">
        <v>280.93</v>
      </c>
      <c r="Z59" s="80">
        <v>0</v>
      </c>
      <c r="AA59" s="80">
        <v>0.04</v>
      </c>
      <c r="AB59" s="20">
        <f t="shared" si="1"/>
        <v>306.84000000000003</v>
      </c>
      <c r="AC59" s="22">
        <f t="shared" si="2"/>
        <v>2136</v>
      </c>
      <c r="AD59" s="20"/>
      <c r="AE59" s="21">
        <v>931</v>
      </c>
      <c r="AF59" s="13"/>
      <c r="AG59" s="21"/>
      <c r="AH59" s="70"/>
      <c r="AI59" s="80"/>
      <c r="AJ59" s="80"/>
      <c r="AK59" s="80"/>
      <c r="AL59" s="80"/>
      <c r="AM59" s="80"/>
      <c r="AN59" s="80"/>
    </row>
    <row r="60" spans="1:40" ht="12" thickTop="1" x14ac:dyDescent="0.2">
      <c r="A60" s="2" t="s">
        <v>205</v>
      </c>
      <c r="B60" s="20" t="s">
        <v>156</v>
      </c>
      <c r="C60" s="13" t="s">
        <v>46</v>
      </c>
      <c r="D60" s="13" t="s">
        <v>264</v>
      </c>
      <c r="E60" s="34"/>
      <c r="F60" s="34"/>
      <c r="G60" s="80">
        <v>6617.27</v>
      </c>
      <c r="H60" s="80">
        <v>0</v>
      </c>
      <c r="I60" s="72"/>
      <c r="J60" s="74"/>
      <c r="K60" s="80">
        <v>1455.8</v>
      </c>
      <c r="L60" s="80">
        <v>229.8</v>
      </c>
      <c r="M60" s="80">
        <v>0</v>
      </c>
      <c r="N60" s="80">
        <v>0</v>
      </c>
      <c r="O60" s="80">
        <v>0</v>
      </c>
      <c r="P60" s="73"/>
      <c r="Q60" s="73"/>
      <c r="R60" s="73"/>
      <c r="S60" s="20">
        <f t="shared" si="0"/>
        <v>8302.8700000000008</v>
      </c>
      <c r="T60" s="76"/>
      <c r="U60" s="80">
        <v>1226.23</v>
      </c>
      <c r="V60" s="79"/>
      <c r="W60" s="75"/>
      <c r="X60" s="80">
        <v>66.17</v>
      </c>
      <c r="Y60" s="80">
        <v>760.99</v>
      </c>
      <c r="Z60" s="77"/>
      <c r="AA60" s="78">
        <v>-0.12</v>
      </c>
      <c r="AB60" s="20">
        <f t="shared" si="1"/>
        <v>2053.2700000000004</v>
      </c>
      <c r="AC60" s="22">
        <f t="shared" si="2"/>
        <v>6249.6</v>
      </c>
      <c r="AD60" s="20"/>
      <c r="AE60" s="21">
        <v>931</v>
      </c>
      <c r="AF60" s="13"/>
      <c r="AG60" s="21"/>
      <c r="AH60" s="19"/>
      <c r="AI60" s="80"/>
      <c r="AJ60" s="80"/>
      <c r="AK60" s="80"/>
      <c r="AL60" s="80"/>
      <c r="AM60" s="80"/>
      <c r="AN60" s="80"/>
    </row>
    <row r="61" spans="1:40" x14ac:dyDescent="0.2">
      <c r="A61" s="14" t="s">
        <v>66</v>
      </c>
      <c r="B61" s="66" t="s">
        <v>67</v>
      </c>
      <c r="C61" s="10" t="s">
        <v>48</v>
      </c>
      <c r="D61" s="2" t="s">
        <v>303</v>
      </c>
      <c r="E61" s="64">
        <v>34</v>
      </c>
      <c r="F61" s="64">
        <v>6</v>
      </c>
      <c r="G61" s="80">
        <v>0</v>
      </c>
      <c r="H61" s="80">
        <v>6859.14</v>
      </c>
      <c r="I61" s="20"/>
      <c r="J61" s="20"/>
      <c r="K61" s="80">
        <v>1371.83</v>
      </c>
      <c r="L61" s="80">
        <v>244.3</v>
      </c>
      <c r="M61" s="80">
        <v>0</v>
      </c>
      <c r="N61" s="80">
        <v>0</v>
      </c>
      <c r="O61" s="80">
        <v>1263.05</v>
      </c>
      <c r="P61" s="20"/>
      <c r="Q61" s="20"/>
      <c r="R61" s="20"/>
      <c r="S61" s="20">
        <f t="shared" si="0"/>
        <v>9738.32</v>
      </c>
      <c r="T61" s="20"/>
      <c r="U61" s="80">
        <v>1263.05</v>
      </c>
      <c r="V61" s="20"/>
      <c r="W61" s="20"/>
      <c r="X61" s="80">
        <v>68.59</v>
      </c>
      <c r="Y61" s="80">
        <v>788.8</v>
      </c>
      <c r="Z61" s="20"/>
      <c r="AA61" s="78">
        <v>-0.12</v>
      </c>
      <c r="AB61" s="20">
        <f t="shared" si="1"/>
        <v>2120.3199999999997</v>
      </c>
      <c r="AC61" s="22">
        <f t="shared" si="2"/>
        <v>7618</v>
      </c>
      <c r="AD61" s="20"/>
      <c r="AE61" s="21">
        <v>931</v>
      </c>
      <c r="AF61" s="13"/>
      <c r="AG61" s="21"/>
      <c r="AH61" s="19"/>
      <c r="AI61" s="80"/>
      <c r="AJ61" s="80"/>
    </row>
    <row r="62" spans="1:40" x14ac:dyDescent="0.2">
      <c r="A62" s="2" t="s">
        <v>206</v>
      </c>
      <c r="B62" s="13" t="s">
        <v>157</v>
      </c>
      <c r="C62" s="13" t="s">
        <v>47</v>
      </c>
      <c r="D62" s="13" t="s">
        <v>268</v>
      </c>
      <c r="E62" s="34"/>
      <c r="F62" s="34"/>
      <c r="G62" s="80">
        <v>9611.02</v>
      </c>
      <c r="H62" s="80">
        <v>0</v>
      </c>
      <c r="I62" s="20"/>
      <c r="J62" s="20"/>
      <c r="K62" s="80">
        <v>1729.98</v>
      </c>
      <c r="L62" s="80">
        <v>315.43</v>
      </c>
      <c r="M62" s="80">
        <v>0</v>
      </c>
      <c r="N62" s="80">
        <v>0</v>
      </c>
      <c r="O62" s="80">
        <v>0</v>
      </c>
      <c r="P62" s="20"/>
      <c r="Q62" s="20"/>
      <c r="R62" s="20"/>
      <c r="S62" s="20">
        <f t="shared" si="0"/>
        <v>11656.43</v>
      </c>
      <c r="T62" s="20"/>
      <c r="U62" s="80">
        <v>1972.96</v>
      </c>
      <c r="V62" s="20"/>
      <c r="W62" s="20"/>
      <c r="X62" s="80">
        <v>96.11</v>
      </c>
      <c r="Y62" s="80">
        <v>1105.27</v>
      </c>
      <c r="Z62" s="20"/>
      <c r="AA62" s="78">
        <v>-0.11</v>
      </c>
      <c r="AB62" s="20">
        <f t="shared" si="1"/>
        <v>3174.23</v>
      </c>
      <c r="AC62" s="22">
        <f t="shared" si="2"/>
        <v>8482.2000000000007</v>
      </c>
      <c r="AD62" s="20"/>
      <c r="AE62" s="21">
        <v>931</v>
      </c>
      <c r="AF62" s="13"/>
      <c r="AG62" s="21"/>
      <c r="AH62" s="19"/>
      <c r="AI62" s="80"/>
      <c r="AJ62" s="80"/>
    </row>
    <row r="63" spans="1:40" x14ac:dyDescent="0.2">
      <c r="A63" s="14" t="s">
        <v>88</v>
      </c>
      <c r="B63" s="66" t="s">
        <v>89</v>
      </c>
      <c r="C63" s="10" t="s">
        <v>46</v>
      </c>
      <c r="D63" s="2" t="s">
        <v>17</v>
      </c>
      <c r="G63" s="80">
        <v>6617.27</v>
      </c>
      <c r="H63" s="80">
        <v>0</v>
      </c>
      <c r="I63" s="20"/>
      <c r="J63" s="20"/>
      <c r="K63" s="80">
        <v>0</v>
      </c>
      <c r="L63" s="80">
        <v>229.8</v>
      </c>
      <c r="M63" s="80">
        <v>0</v>
      </c>
      <c r="N63" s="80">
        <v>0</v>
      </c>
      <c r="O63" s="80">
        <v>0</v>
      </c>
      <c r="P63" s="20"/>
      <c r="Q63" s="20"/>
      <c r="R63" s="20"/>
      <c r="S63" s="20">
        <f t="shared" si="0"/>
        <v>6847.0700000000006</v>
      </c>
      <c r="T63" s="20"/>
      <c r="U63" s="80">
        <v>915.27</v>
      </c>
      <c r="V63" s="20"/>
      <c r="W63" s="20"/>
      <c r="X63" s="80">
        <v>66.17</v>
      </c>
      <c r="Y63" s="80">
        <v>760.99</v>
      </c>
      <c r="Z63" s="20"/>
      <c r="AA63" s="78">
        <v>-0.16</v>
      </c>
      <c r="AB63" s="20">
        <f t="shared" si="1"/>
        <v>1742.2699999999998</v>
      </c>
      <c r="AC63" s="22">
        <f t="shared" si="2"/>
        <v>5104.8000000000011</v>
      </c>
      <c r="AD63" s="20"/>
      <c r="AE63" s="21">
        <v>931</v>
      </c>
      <c r="AF63" s="13"/>
      <c r="AG63" s="21"/>
      <c r="AH63" s="19"/>
      <c r="AI63" s="80"/>
      <c r="AJ63" s="80"/>
    </row>
    <row r="64" spans="1:40" x14ac:dyDescent="0.2">
      <c r="A64" s="2" t="s">
        <v>207</v>
      </c>
      <c r="B64" s="13" t="s">
        <v>158</v>
      </c>
      <c r="C64" s="13" t="s">
        <v>46</v>
      </c>
      <c r="D64" s="13" t="s">
        <v>268</v>
      </c>
      <c r="E64" s="34"/>
      <c r="F64" s="34"/>
      <c r="G64" s="80">
        <v>6617.27</v>
      </c>
      <c r="H64" s="80">
        <v>0</v>
      </c>
      <c r="I64" s="20"/>
      <c r="J64" s="20"/>
      <c r="K64" s="80">
        <v>0</v>
      </c>
      <c r="L64" s="80">
        <v>229.8</v>
      </c>
      <c r="M64" s="80">
        <v>0</v>
      </c>
      <c r="N64" s="80">
        <v>0</v>
      </c>
      <c r="O64" s="80">
        <v>0</v>
      </c>
      <c r="P64" s="20"/>
      <c r="Q64" s="20"/>
      <c r="R64" s="20"/>
      <c r="S64" s="20">
        <f t="shared" si="0"/>
        <v>6847.0700000000006</v>
      </c>
      <c r="T64" s="20"/>
      <c r="U64" s="80">
        <v>915.27</v>
      </c>
      <c r="V64" s="20"/>
      <c r="W64" s="20"/>
      <c r="X64" s="80">
        <v>66.17</v>
      </c>
      <c r="Y64" s="80">
        <v>760.99</v>
      </c>
      <c r="Z64" s="20"/>
      <c r="AA64" s="80">
        <v>0.04</v>
      </c>
      <c r="AB64" s="20">
        <f t="shared" si="1"/>
        <v>1742.4699999999998</v>
      </c>
      <c r="AC64" s="22">
        <f t="shared" si="2"/>
        <v>5104.6000000000004</v>
      </c>
      <c r="AD64" s="20"/>
      <c r="AE64" s="21">
        <v>931</v>
      </c>
      <c r="AF64" s="13"/>
      <c r="AG64" s="21"/>
      <c r="AH64" s="19"/>
      <c r="AI64" s="80"/>
      <c r="AJ64" s="80"/>
    </row>
    <row r="65" spans="1:36" x14ac:dyDescent="0.2">
      <c r="A65" s="14" t="s">
        <v>98</v>
      </c>
      <c r="B65" s="66" t="s">
        <v>99</v>
      </c>
      <c r="C65" s="10" t="s">
        <v>47</v>
      </c>
      <c r="D65" s="2" t="s">
        <v>21</v>
      </c>
      <c r="E65" s="5"/>
      <c r="F65" s="5"/>
      <c r="G65" s="80">
        <v>9611.02</v>
      </c>
      <c r="H65" s="80">
        <v>0</v>
      </c>
      <c r="I65" s="20"/>
      <c r="J65" s="20"/>
      <c r="K65" s="80">
        <v>0</v>
      </c>
      <c r="L65" s="80">
        <v>315.43</v>
      </c>
      <c r="M65" s="80">
        <v>0</v>
      </c>
      <c r="N65" s="80">
        <v>0</v>
      </c>
      <c r="O65" s="80">
        <v>0</v>
      </c>
      <c r="P65" s="20"/>
      <c r="Q65" s="20"/>
      <c r="R65" s="20"/>
      <c r="S65" s="20">
        <f t="shared" si="0"/>
        <v>9926.4500000000007</v>
      </c>
      <c r="T65" s="20"/>
      <c r="U65" s="80">
        <v>1573.03</v>
      </c>
      <c r="V65" s="20"/>
      <c r="W65" s="20"/>
      <c r="X65" s="80">
        <v>96.11</v>
      </c>
      <c r="Y65" s="80">
        <v>1105.27</v>
      </c>
      <c r="Z65" s="20"/>
      <c r="AA65" s="78">
        <v>-0.16</v>
      </c>
      <c r="AB65" s="20">
        <f t="shared" si="1"/>
        <v>2774.25</v>
      </c>
      <c r="AC65" s="22">
        <f t="shared" si="2"/>
        <v>7152.2000000000007</v>
      </c>
      <c r="AD65" s="20"/>
      <c r="AE65" s="21">
        <v>931</v>
      </c>
      <c r="AF65" s="13"/>
      <c r="AG65" s="21"/>
      <c r="AH65" s="19"/>
      <c r="AI65" s="80"/>
      <c r="AJ65" s="80"/>
    </row>
    <row r="66" spans="1:36" x14ac:dyDescent="0.2">
      <c r="A66" s="2" t="s">
        <v>208</v>
      </c>
      <c r="B66" s="19" t="s">
        <v>159</v>
      </c>
      <c r="C66" s="10" t="s">
        <v>48</v>
      </c>
      <c r="D66" s="19" t="s">
        <v>264</v>
      </c>
      <c r="E66" s="28">
        <v>18</v>
      </c>
      <c r="F66" s="28"/>
      <c r="G66" s="80">
        <v>0</v>
      </c>
      <c r="H66" s="80">
        <v>2771.17</v>
      </c>
      <c r="J66" s="20"/>
      <c r="K66" s="80">
        <v>0</v>
      </c>
      <c r="L66" s="80">
        <v>99.41</v>
      </c>
      <c r="M66" s="80">
        <v>0</v>
      </c>
      <c r="N66" s="80">
        <v>0</v>
      </c>
      <c r="O66" s="80">
        <v>0</v>
      </c>
      <c r="P66" s="20"/>
      <c r="R66" s="20"/>
      <c r="S66" s="20">
        <f t="shared" si="0"/>
        <v>2870.58</v>
      </c>
      <c r="T66" s="20"/>
      <c r="U66" s="80">
        <v>208.28</v>
      </c>
      <c r="W66" s="20"/>
      <c r="X66" s="80">
        <v>27.71</v>
      </c>
      <c r="Y66" s="80">
        <v>347.66</v>
      </c>
      <c r="Z66" s="21"/>
      <c r="AA66" s="78">
        <v>-7.0000000000000007E-2</v>
      </c>
      <c r="AB66" s="20">
        <f t="shared" si="1"/>
        <v>583.58000000000004</v>
      </c>
      <c r="AC66" s="22">
        <f t="shared" si="2"/>
        <v>2287</v>
      </c>
      <c r="AD66" s="20"/>
      <c r="AE66" s="21">
        <v>424.86</v>
      </c>
      <c r="AF66" s="13"/>
      <c r="AG66" s="21"/>
      <c r="AH66" s="19"/>
      <c r="AI66" s="80"/>
      <c r="AJ66" s="80"/>
    </row>
    <row r="67" spans="1:36" x14ac:dyDescent="0.2">
      <c r="A67" s="2" t="s">
        <v>209</v>
      </c>
      <c r="B67" s="19" t="s">
        <v>160</v>
      </c>
      <c r="C67" s="10" t="s">
        <v>48</v>
      </c>
      <c r="D67" s="19" t="s">
        <v>265</v>
      </c>
      <c r="E67" s="28">
        <v>40</v>
      </c>
      <c r="F67" s="28"/>
      <c r="G67" s="80">
        <v>0</v>
      </c>
      <c r="H67" s="80">
        <v>6718</v>
      </c>
      <c r="J67" s="20"/>
      <c r="K67" s="80">
        <v>0</v>
      </c>
      <c r="L67" s="80">
        <v>241</v>
      </c>
      <c r="M67" s="80">
        <v>0</v>
      </c>
      <c r="N67" s="80">
        <v>0</v>
      </c>
      <c r="O67" s="80">
        <v>0</v>
      </c>
      <c r="P67" s="20"/>
      <c r="R67" s="20"/>
      <c r="S67" s="20">
        <f t="shared" si="0"/>
        <v>6959</v>
      </c>
      <c r="T67" s="20"/>
      <c r="U67" s="80">
        <v>939.18</v>
      </c>
      <c r="W67" s="20"/>
      <c r="X67" s="80">
        <v>67.180000000000007</v>
      </c>
      <c r="Y67" s="80">
        <v>772.57</v>
      </c>
      <c r="Z67" s="21"/>
      <c r="AA67" s="78">
        <v>-0.13</v>
      </c>
      <c r="AB67" s="20">
        <f t="shared" si="1"/>
        <v>1778.7999999999997</v>
      </c>
      <c r="AC67" s="22">
        <f t="shared" si="2"/>
        <v>5180.2000000000007</v>
      </c>
      <c r="AD67" s="20"/>
      <c r="AE67" s="21">
        <v>931</v>
      </c>
      <c r="AF67" s="13"/>
      <c r="AG67" s="21"/>
      <c r="AH67" s="19"/>
      <c r="AI67" s="80"/>
      <c r="AJ67" s="80"/>
    </row>
    <row r="68" spans="1:36" x14ac:dyDescent="0.2">
      <c r="A68" s="14" t="s">
        <v>130</v>
      </c>
      <c r="B68" s="66" t="s">
        <v>131</v>
      </c>
      <c r="C68" s="10" t="s">
        <v>48</v>
      </c>
      <c r="D68" s="2" t="s">
        <v>21</v>
      </c>
      <c r="E68" s="64">
        <v>33</v>
      </c>
      <c r="F68" s="64">
        <v>7</v>
      </c>
      <c r="G68" s="80">
        <v>0</v>
      </c>
      <c r="H68" s="80">
        <v>6882.67</v>
      </c>
      <c r="J68" s="20"/>
      <c r="K68" s="80">
        <v>0</v>
      </c>
      <c r="L68" s="80">
        <v>244.85</v>
      </c>
      <c r="M68" s="80">
        <v>0</v>
      </c>
      <c r="N68" s="80">
        <v>0</v>
      </c>
      <c r="O68" s="80">
        <v>0</v>
      </c>
      <c r="P68" s="20"/>
      <c r="R68" s="20"/>
      <c r="S68" s="20">
        <f t="shared" si="0"/>
        <v>7127.52</v>
      </c>
      <c r="T68" s="20"/>
      <c r="U68" s="80">
        <v>975.18</v>
      </c>
      <c r="W68" s="20"/>
      <c r="X68" s="80">
        <v>68.83</v>
      </c>
      <c r="Y68" s="80">
        <v>791.51</v>
      </c>
      <c r="Z68" s="21"/>
      <c r="AA68" s="80">
        <v>0</v>
      </c>
      <c r="AB68" s="20">
        <f t="shared" si="1"/>
        <v>1835.52</v>
      </c>
      <c r="AC68" s="22">
        <f t="shared" si="2"/>
        <v>5292</v>
      </c>
      <c r="AD68" s="20"/>
      <c r="AE68" s="21">
        <v>931</v>
      </c>
      <c r="AF68" s="13"/>
      <c r="AG68" s="21"/>
      <c r="AH68" s="19"/>
      <c r="AI68" s="80"/>
      <c r="AJ68" s="80"/>
    </row>
    <row r="69" spans="1:36" x14ac:dyDescent="0.2">
      <c r="A69" s="2" t="s">
        <v>210</v>
      </c>
      <c r="B69" s="19" t="s">
        <v>161</v>
      </c>
      <c r="C69" s="10" t="s">
        <v>48</v>
      </c>
      <c r="D69" s="10" t="s">
        <v>266</v>
      </c>
      <c r="E69" s="28">
        <v>29</v>
      </c>
      <c r="F69" s="28"/>
      <c r="G69" s="80">
        <v>0</v>
      </c>
      <c r="H69" s="80">
        <v>4870.55</v>
      </c>
      <c r="J69" s="20"/>
      <c r="K69" s="80">
        <v>0</v>
      </c>
      <c r="L69" s="80">
        <v>174.73</v>
      </c>
      <c r="M69" s="80">
        <v>0</v>
      </c>
      <c r="N69" s="80">
        <v>0</v>
      </c>
      <c r="O69" s="80">
        <v>0</v>
      </c>
      <c r="P69" s="20"/>
      <c r="R69" s="20"/>
      <c r="S69" s="20">
        <f t="shared" si="0"/>
        <v>5045.28</v>
      </c>
      <c r="T69" s="20"/>
      <c r="U69" s="80">
        <v>531.66</v>
      </c>
      <c r="W69" s="20"/>
      <c r="X69" s="80">
        <v>48.71</v>
      </c>
      <c r="Y69" s="80">
        <v>560.11</v>
      </c>
      <c r="Z69" s="21"/>
      <c r="AA69" s="80">
        <v>0</v>
      </c>
      <c r="AB69" s="20">
        <f t="shared" si="1"/>
        <v>1140.48</v>
      </c>
      <c r="AC69" s="22">
        <f t="shared" si="2"/>
        <v>3904.7999999999997</v>
      </c>
      <c r="AD69" s="20"/>
      <c r="AE69" s="21">
        <v>675.12</v>
      </c>
      <c r="AF69" s="13"/>
      <c r="AG69" s="21"/>
      <c r="AH69" s="19"/>
      <c r="AI69" s="80"/>
      <c r="AJ69" s="80"/>
    </row>
    <row r="70" spans="1:36" x14ac:dyDescent="0.2">
      <c r="A70" s="2" t="s">
        <v>211</v>
      </c>
      <c r="B70" s="2" t="s">
        <v>162</v>
      </c>
      <c r="C70" s="10" t="s">
        <v>46</v>
      </c>
      <c r="D70" s="10" t="s">
        <v>267</v>
      </c>
      <c r="E70" s="28"/>
      <c r="F70" s="28"/>
      <c r="G70" s="80">
        <v>6617.27</v>
      </c>
      <c r="H70" s="80">
        <v>0</v>
      </c>
      <c r="J70" s="20"/>
      <c r="K70" s="80">
        <v>1720.49</v>
      </c>
      <c r="L70" s="80">
        <v>229.8</v>
      </c>
      <c r="M70" s="80">
        <v>0</v>
      </c>
      <c r="N70" s="80">
        <v>0</v>
      </c>
      <c r="O70" s="80">
        <v>0</v>
      </c>
      <c r="P70" s="20"/>
      <c r="R70" s="20"/>
      <c r="S70" s="20">
        <f t="shared" si="0"/>
        <v>8567.56</v>
      </c>
      <c r="T70" s="20"/>
      <c r="U70" s="80">
        <v>1282.77</v>
      </c>
      <c r="W70" s="20"/>
      <c r="X70" s="80">
        <v>66.17</v>
      </c>
      <c r="Y70" s="80">
        <v>760.99</v>
      </c>
      <c r="Z70" s="21"/>
      <c r="AA70" s="80">
        <v>0.03</v>
      </c>
      <c r="AB70" s="20">
        <f t="shared" si="1"/>
        <v>2109.9600000000005</v>
      </c>
      <c r="AC70" s="22">
        <f t="shared" si="2"/>
        <v>6457.5999999999985</v>
      </c>
      <c r="AD70" s="20"/>
      <c r="AE70" s="21">
        <v>931</v>
      </c>
      <c r="AF70" s="13"/>
      <c r="AG70" s="21"/>
      <c r="AH70" s="19"/>
      <c r="AI70" s="80"/>
      <c r="AJ70" s="80"/>
    </row>
    <row r="71" spans="1:36" x14ac:dyDescent="0.2">
      <c r="A71" s="2" t="s">
        <v>212</v>
      </c>
      <c r="B71" s="2" t="s">
        <v>163</v>
      </c>
      <c r="C71" s="10" t="s">
        <v>48</v>
      </c>
      <c r="D71" s="19" t="s">
        <v>269</v>
      </c>
      <c r="E71" s="28"/>
      <c r="F71" s="28">
        <v>11</v>
      </c>
      <c r="G71" s="80">
        <v>0</v>
      </c>
      <c r="H71" s="80">
        <v>2106.21</v>
      </c>
      <c r="J71" s="20"/>
      <c r="K71" s="80">
        <v>547.61</v>
      </c>
      <c r="L71" s="80">
        <v>72.33</v>
      </c>
      <c r="M71" s="80">
        <v>0</v>
      </c>
      <c r="N71" s="80">
        <v>0</v>
      </c>
      <c r="O71" s="80">
        <v>0</v>
      </c>
      <c r="P71" s="20"/>
      <c r="R71" s="20"/>
      <c r="S71" s="20">
        <f t="shared" si="0"/>
        <v>2726.15</v>
      </c>
      <c r="T71" s="20"/>
      <c r="U71" s="80">
        <v>192.57</v>
      </c>
      <c r="W71" s="20"/>
      <c r="X71" s="80">
        <v>21.06</v>
      </c>
      <c r="Y71" s="80">
        <v>242.21</v>
      </c>
      <c r="Z71" s="21"/>
      <c r="AA71" s="80">
        <v>0.11</v>
      </c>
      <c r="AB71" s="20">
        <f t="shared" si="1"/>
        <v>455.95000000000005</v>
      </c>
      <c r="AC71" s="22">
        <f t="shared" si="2"/>
        <v>2270.1999999999998</v>
      </c>
      <c r="AD71" s="20"/>
      <c r="AE71" s="21">
        <v>256.08</v>
      </c>
      <c r="AF71" s="13"/>
      <c r="AG71" s="21"/>
      <c r="AH71" s="19"/>
      <c r="AI71" s="80"/>
      <c r="AJ71" s="80"/>
    </row>
    <row r="72" spans="1:36" x14ac:dyDescent="0.2">
      <c r="A72" s="2" t="s">
        <v>213</v>
      </c>
      <c r="B72" s="2" t="s">
        <v>164</v>
      </c>
      <c r="C72" s="10" t="s">
        <v>46</v>
      </c>
      <c r="D72" s="10" t="s">
        <v>268</v>
      </c>
      <c r="E72" s="28"/>
      <c r="F72" s="28"/>
      <c r="G72" s="80">
        <v>6617.27</v>
      </c>
      <c r="H72" s="80">
        <v>0</v>
      </c>
      <c r="J72" s="20"/>
      <c r="K72" s="80">
        <v>1720.49</v>
      </c>
      <c r="L72" s="80">
        <v>229.8</v>
      </c>
      <c r="M72" s="80">
        <v>0</v>
      </c>
      <c r="N72" s="80">
        <v>0</v>
      </c>
      <c r="O72" s="80">
        <v>0</v>
      </c>
      <c r="P72" s="20"/>
      <c r="R72" s="20"/>
      <c r="S72" s="20">
        <f t="shared" si="0"/>
        <v>8567.56</v>
      </c>
      <c r="T72" s="20"/>
      <c r="U72" s="80">
        <v>1282.77</v>
      </c>
      <c r="W72" s="20"/>
      <c r="X72" s="80">
        <v>66.17</v>
      </c>
      <c r="Y72" s="80">
        <v>760.99</v>
      </c>
      <c r="Z72" s="21"/>
      <c r="AA72" s="80">
        <v>0.03</v>
      </c>
      <c r="AB72" s="20">
        <f t="shared" si="1"/>
        <v>2109.9600000000005</v>
      </c>
      <c r="AC72" s="22">
        <f t="shared" si="2"/>
        <v>6457.5999999999985</v>
      </c>
      <c r="AD72" s="20"/>
      <c r="AE72" s="21">
        <v>931</v>
      </c>
      <c r="AF72" s="13"/>
      <c r="AG72" s="21"/>
      <c r="AH72" s="19"/>
      <c r="AI72" s="80"/>
      <c r="AJ72" s="80"/>
    </row>
    <row r="73" spans="1:36" x14ac:dyDescent="0.2">
      <c r="A73" s="2" t="s">
        <v>214</v>
      </c>
      <c r="B73" s="2" t="s">
        <v>165</v>
      </c>
      <c r="C73" s="10" t="s">
        <v>48</v>
      </c>
      <c r="D73" s="10" t="s">
        <v>268</v>
      </c>
      <c r="E73" s="28"/>
      <c r="F73" s="28">
        <v>24</v>
      </c>
      <c r="G73" s="80">
        <v>0</v>
      </c>
      <c r="H73" s="80">
        <v>4499.6400000000003</v>
      </c>
      <c r="J73" s="20"/>
      <c r="K73" s="80">
        <v>1194.8</v>
      </c>
      <c r="L73" s="80">
        <v>154.51</v>
      </c>
      <c r="M73" s="80">
        <v>0</v>
      </c>
      <c r="N73" s="80">
        <v>0</v>
      </c>
      <c r="O73" s="80">
        <v>0</v>
      </c>
      <c r="P73" s="20"/>
      <c r="R73" s="20"/>
      <c r="S73" s="20">
        <f t="shared" ref="S73:S114" si="3">SUM(G73:R73)</f>
        <v>5848.9500000000007</v>
      </c>
      <c r="T73" s="20"/>
      <c r="U73" s="80">
        <v>702.07</v>
      </c>
      <c r="W73" s="20"/>
      <c r="X73" s="80">
        <v>45</v>
      </c>
      <c r="Y73" s="80">
        <v>528.47</v>
      </c>
      <c r="Z73" s="21"/>
      <c r="AA73" s="80">
        <v>0.01</v>
      </c>
      <c r="AB73" s="20">
        <f t="shared" ref="AB73:AB108" si="4">SUM(T73:AA73)</f>
        <v>1275.55</v>
      </c>
      <c r="AC73" s="22">
        <f t="shared" ref="AC73:AC113" si="5">S73-AB73</f>
        <v>4573.4000000000005</v>
      </c>
      <c r="AD73" s="20"/>
      <c r="AE73" s="21">
        <v>552.90000000000009</v>
      </c>
      <c r="AF73" s="13"/>
      <c r="AG73" s="21"/>
      <c r="AH73" s="19"/>
      <c r="AI73" s="80"/>
      <c r="AJ73" s="80"/>
    </row>
    <row r="74" spans="1:36" s="21" customFormat="1" x14ac:dyDescent="0.2">
      <c r="A74" s="21" t="s">
        <v>295</v>
      </c>
      <c r="B74" s="21" t="s">
        <v>296</v>
      </c>
      <c r="C74" s="19" t="s">
        <v>48</v>
      </c>
      <c r="D74" s="19" t="s">
        <v>266</v>
      </c>
      <c r="E74" s="28"/>
      <c r="F74" s="28">
        <v>30</v>
      </c>
      <c r="G74" s="80">
        <v>0</v>
      </c>
      <c r="H74" s="80">
        <v>5744.22</v>
      </c>
      <c r="J74" s="20"/>
      <c r="K74" s="80">
        <v>1148.8499999999999</v>
      </c>
      <c r="L74" s="80">
        <v>197.25</v>
      </c>
      <c r="M74" s="80">
        <v>0</v>
      </c>
      <c r="N74" s="80">
        <v>0</v>
      </c>
      <c r="O74" s="80">
        <v>0</v>
      </c>
      <c r="P74" s="20"/>
      <c r="R74" s="20"/>
      <c r="S74" s="20">
        <f t="shared" si="3"/>
        <v>7090.32</v>
      </c>
      <c r="T74" s="20"/>
      <c r="U74" s="80">
        <v>967.23</v>
      </c>
      <c r="W74" s="20"/>
      <c r="X74" s="80">
        <v>57.44</v>
      </c>
      <c r="Y74" s="80">
        <v>660.59</v>
      </c>
      <c r="AA74" s="78">
        <v>-0.14000000000000001</v>
      </c>
      <c r="AB74" s="20">
        <f t="shared" si="4"/>
        <v>1685.1200000000001</v>
      </c>
      <c r="AC74" s="22">
        <f t="shared" si="5"/>
        <v>5405.2</v>
      </c>
      <c r="AD74" s="20"/>
      <c r="AE74" s="21">
        <v>698.4</v>
      </c>
      <c r="AF74" s="13"/>
      <c r="AH74" s="19"/>
      <c r="AI74" s="80"/>
      <c r="AJ74" s="80"/>
    </row>
    <row r="75" spans="1:36" x14ac:dyDescent="0.2">
      <c r="A75" s="2" t="s">
        <v>215</v>
      </c>
      <c r="B75" s="2" t="s">
        <v>166</v>
      </c>
      <c r="C75" s="10" t="s">
        <v>49</v>
      </c>
      <c r="D75" s="10" t="s">
        <v>268</v>
      </c>
      <c r="E75" s="28"/>
      <c r="F75" s="28"/>
      <c r="G75" s="80">
        <v>7420.37</v>
      </c>
      <c r="H75" s="80">
        <v>0</v>
      </c>
      <c r="J75" s="20"/>
      <c r="K75" s="80">
        <v>1484.06</v>
      </c>
      <c r="L75" s="80">
        <v>261.2</v>
      </c>
      <c r="M75" s="80">
        <v>0</v>
      </c>
      <c r="N75" s="80">
        <v>0</v>
      </c>
      <c r="O75" s="80">
        <v>0</v>
      </c>
      <c r="P75" s="20"/>
      <c r="R75" s="20"/>
      <c r="S75" s="20">
        <f t="shared" si="3"/>
        <v>9165.630000000001</v>
      </c>
      <c r="T75" s="20"/>
      <c r="U75" s="80">
        <v>1410.52</v>
      </c>
      <c r="W75" s="20"/>
      <c r="X75" s="80">
        <v>74.2</v>
      </c>
      <c r="Y75" s="80">
        <v>853.34</v>
      </c>
      <c r="Z75" s="21"/>
      <c r="AA75" s="80">
        <v>0.17</v>
      </c>
      <c r="AB75" s="20">
        <f t="shared" si="4"/>
        <v>2338.23</v>
      </c>
      <c r="AC75" s="22">
        <f t="shared" si="5"/>
        <v>6827.4000000000015</v>
      </c>
      <c r="AD75" s="20"/>
      <c r="AE75" s="21">
        <v>931</v>
      </c>
      <c r="AF75" s="13"/>
      <c r="AG75" s="21"/>
      <c r="AH75" s="19"/>
      <c r="AI75" s="80"/>
      <c r="AJ75" s="80"/>
    </row>
    <row r="76" spans="1:36" x14ac:dyDescent="0.2">
      <c r="A76" s="2" t="s">
        <v>216</v>
      </c>
      <c r="B76" s="2" t="s">
        <v>167</v>
      </c>
      <c r="C76" s="10" t="s">
        <v>47</v>
      </c>
      <c r="D76" s="10" t="s">
        <v>265</v>
      </c>
      <c r="E76" s="28"/>
      <c r="F76" s="28"/>
      <c r="G76" s="80">
        <v>9611.02</v>
      </c>
      <c r="H76" s="80">
        <v>0</v>
      </c>
      <c r="J76" s="20"/>
      <c r="K76" s="80">
        <v>1922.22</v>
      </c>
      <c r="L76" s="80">
        <v>315.43</v>
      </c>
      <c r="M76" s="80">
        <v>0</v>
      </c>
      <c r="N76" s="80">
        <v>0</v>
      </c>
      <c r="O76" s="80">
        <v>0</v>
      </c>
      <c r="P76" s="20"/>
      <c r="R76" s="20"/>
      <c r="S76" s="20">
        <f t="shared" si="3"/>
        <v>11848.67</v>
      </c>
      <c r="T76" s="20"/>
      <c r="U76" s="80">
        <v>2018.18</v>
      </c>
      <c r="W76" s="20"/>
      <c r="X76" s="80">
        <v>96.11</v>
      </c>
      <c r="Y76" s="80">
        <v>1105.27</v>
      </c>
      <c r="Z76" s="21"/>
      <c r="AA76" s="78">
        <v>-0.09</v>
      </c>
      <c r="AB76" s="20">
        <f t="shared" si="4"/>
        <v>3219.47</v>
      </c>
      <c r="AC76" s="22">
        <f t="shared" si="5"/>
        <v>8629.2000000000007</v>
      </c>
      <c r="AD76" s="20"/>
      <c r="AE76" s="21">
        <v>931</v>
      </c>
      <c r="AF76" s="13"/>
      <c r="AG76" s="21"/>
      <c r="AH76" s="19"/>
      <c r="AI76" s="80"/>
      <c r="AJ76" s="80"/>
    </row>
    <row r="77" spans="1:36" x14ac:dyDescent="0.2">
      <c r="A77" s="2" t="s">
        <v>217</v>
      </c>
      <c r="B77" s="2" t="s">
        <v>168</v>
      </c>
      <c r="C77" s="10" t="s">
        <v>47</v>
      </c>
      <c r="D77" s="10" t="s">
        <v>265</v>
      </c>
      <c r="E77" s="28"/>
      <c r="F77" s="28"/>
      <c r="G77" s="80">
        <v>9611.02</v>
      </c>
      <c r="H77" s="80">
        <v>0</v>
      </c>
      <c r="J77" s="20"/>
      <c r="K77" s="80">
        <v>1729.99</v>
      </c>
      <c r="L77" s="80">
        <v>315.43</v>
      </c>
      <c r="M77" s="80">
        <v>0</v>
      </c>
      <c r="N77" s="80">
        <v>0</v>
      </c>
      <c r="O77" s="80">
        <v>0</v>
      </c>
      <c r="P77" s="20"/>
      <c r="R77" s="20"/>
      <c r="S77" s="20">
        <f t="shared" si="3"/>
        <v>11656.44</v>
      </c>
      <c r="T77" s="20"/>
      <c r="U77" s="80">
        <v>1972.97</v>
      </c>
      <c r="W77" s="20"/>
      <c r="X77" s="80">
        <v>96.11</v>
      </c>
      <c r="Y77" s="80">
        <v>1105.27</v>
      </c>
      <c r="Z77" s="21"/>
      <c r="AA77" s="78">
        <v>-0.11</v>
      </c>
      <c r="AB77" s="20">
        <f t="shared" si="4"/>
        <v>3174.24</v>
      </c>
      <c r="AC77" s="22">
        <f t="shared" si="5"/>
        <v>8482.2000000000007</v>
      </c>
      <c r="AD77" s="20"/>
      <c r="AE77" s="21">
        <v>931</v>
      </c>
      <c r="AF77" s="13"/>
      <c r="AG77" s="21"/>
      <c r="AH77" s="19"/>
      <c r="AI77" s="80"/>
      <c r="AJ77" s="80"/>
    </row>
    <row r="78" spans="1:36" x14ac:dyDescent="0.2">
      <c r="A78" s="2" t="s">
        <v>218</v>
      </c>
      <c r="B78" s="2" t="s">
        <v>169</v>
      </c>
      <c r="C78" s="10" t="s">
        <v>48</v>
      </c>
      <c r="D78" s="10" t="s">
        <v>266</v>
      </c>
      <c r="E78" s="28">
        <v>1</v>
      </c>
      <c r="F78" s="28">
        <v>16</v>
      </c>
      <c r="G78" s="80">
        <v>0</v>
      </c>
      <c r="H78" s="80">
        <v>3231.53</v>
      </c>
      <c r="J78" s="20"/>
      <c r="K78" s="80">
        <v>581.67999999999995</v>
      </c>
      <c r="L78" s="80">
        <v>111.23</v>
      </c>
      <c r="M78" s="80">
        <v>0</v>
      </c>
      <c r="N78" s="80">
        <v>0</v>
      </c>
      <c r="O78" s="80">
        <v>0</v>
      </c>
      <c r="P78" s="20"/>
      <c r="R78" s="20"/>
      <c r="S78" s="20">
        <f t="shared" si="3"/>
        <v>3924.44</v>
      </c>
      <c r="T78" s="20"/>
      <c r="U78" s="80">
        <v>336.94</v>
      </c>
      <c r="W78" s="20"/>
      <c r="X78" s="80">
        <v>32.32</v>
      </c>
      <c r="Y78" s="80">
        <v>371.63</v>
      </c>
      <c r="Z78" s="21"/>
      <c r="AA78" s="78">
        <v>-0.05</v>
      </c>
      <c r="AB78" s="20">
        <f t="shared" si="4"/>
        <v>740.84</v>
      </c>
      <c r="AC78" s="22">
        <f t="shared" si="5"/>
        <v>3183.6</v>
      </c>
      <c r="AD78" s="20"/>
      <c r="AE78" s="21">
        <v>395.76</v>
      </c>
      <c r="AF78" s="13"/>
      <c r="AG78" s="21"/>
      <c r="AH78" s="19"/>
      <c r="AI78" s="80"/>
      <c r="AJ78" s="80"/>
    </row>
    <row r="79" spans="1:36" x14ac:dyDescent="0.2">
      <c r="A79" s="2" t="s">
        <v>219</v>
      </c>
      <c r="B79" s="2" t="s">
        <v>170</v>
      </c>
      <c r="C79" s="10" t="s">
        <v>48</v>
      </c>
      <c r="D79" s="10" t="s">
        <v>268</v>
      </c>
      <c r="E79" s="28">
        <v>7</v>
      </c>
      <c r="F79" s="28">
        <v>28</v>
      </c>
      <c r="G79" s="80">
        <v>0</v>
      </c>
      <c r="H79" s="80">
        <v>6536.92</v>
      </c>
      <c r="J79" s="20"/>
      <c r="K79" s="80">
        <v>1045.9100000000001</v>
      </c>
      <c r="L79" s="80">
        <v>226.28</v>
      </c>
      <c r="M79" s="80">
        <v>0</v>
      </c>
      <c r="N79" s="80">
        <v>0</v>
      </c>
      <c r="O79" s="80">
        <v>0</v>
      </c>
      <c r="P79" s="20"/>
      <c r="R79" s="20"/>
      <c r="S79" s="20">
        <f t="shared" si="3"/>
        <v>7809.11</v>
      </c>
      <c r="T79" s="20"/>
      <c r="U79" s="80">
        <v>1120.76</v>
      </c>
      <c r="W79" s="20"/>
      <c r="X79" s="80">
        <v>65.37</v>
      </c>
      <c r="Y79" s="80">
        <v>751.75</v>
      </c>
      <c r="Z79" s="21"/>
      <c r="AA79" s="80">
        <v>0.03</v>
      </c>
      <c r="AB79" s="20">
        <f t="shared" si="4"/>
        <v>1937.91</v>
      </c>
      <c r="AC79" s="22">
        <f t="shared" si="5"/>
        <v>5871.2</v>
      </c>
      <c r="AD79" s="20"/>
      <c r="AE79" s="21">
        <v>814.8</v>
      </c>
      <c r="AF79" s="13"/>
      <c r="AG79" s="21"/>
      <c r="AH79" s="19"/>
      <c r="AI79" s="80"/>
      <c r="AJ79" s="80"/>
    </row>
    <row r="80" spans="1:36" x14ac:dyDescent="0.2">
      <c r="A80" s="2" t="s">
        <v>220</v>
      </c>
      <c r="B80" s="2" t="s">
        <v>171</v>
      </c>
      <c r="C80" s="10" t="s">
        <v>48</v>
      </c>
      <c r="D80" s="10" t="s">
        <v>268</v>
      </c>
      <c r="E80" s="28"/>
      <c r="F80" s="28">
        <v>5</v>
      </c>
      <c r="G80" s="80">
        <v>0</v>
      </c>
      <c r="H80" s="80">
        <v>957.37</v>
      </c>
      <c r="J80" s="20"/>
      <c r="K80" s="80">
        <v>153.18</v>
      </c>
      <c r="L80" s="80">
        <v>32.880000000000003</v>
      </c>
      <c r="M80" s="80">
        <v>0</v>
      </c>
      <c r="N80" s="80">
        <v>0</v>
      </c>
      <c r="O80" s="80">
        <v>0</v>
      </c>
      <c r="P80" s="20"/>
      <c r="R80" s="20"/>
      <c r="S80" s="20">
        <f t="shared" si="3"/>
        <v>1143.43</v>
      </c>
      <c r="T80" s="20"/>
      <c r="U80" s="80">
        <v>62.21</v>
      </c>
      <c r="W80" s="20"/>
      <c r="X80" s="80">
        <v>9.57</v>
      </c>
      <c r="Y80" s="80">
        <v>110.1</v>
      </c>
      <c r="Z80" s="21"/>
      <c r="AA80" s="78">
        <v>-0.05</v>
      </c>
      <c r="AB80" s="20">
        <f t="shared" si="4"/>
        <v>181.82999999999998</v>
      </c>
      <c r="AC80" s="22">
        <f t="shared" si="5"/>
        <v>961.60000000000014</v>
      </c>
      <c r="AD80" s="20"/>
      <c r="AE80" s="21">
        <v>116.4</v>
      </c>
      <c r="AF80" s="13"/>
      <c r="AG80" s="21"/>
      <c r="AH80" s="19"/>
      <c r="AI80" s="80"/>
      <c r="AJ80" s="80"/>
    </row>
    <row r="81" spans="1:36" x14ac:dyDescent="0.2">
      <c r="A81" s="2" t="s">
        <v>221</v>
      </c>
      <c r="B81" s="2" t="s">
        <v>172</v>
      </c>
      <c r="C81" s="10" t="s">
        <v>48</v>
      </c>
      <c r="D81" s="10" t="s">
        <v>266</v>
      </c>
      <c r="E81" s="28"/>
      <c r="F81" s="28">
        <v>11</v>
      </c>
      <c r="G81" s="80">
        <v>0</v>
      </c>
      <c r="H81" s="80">
        <v>2106.21</v>
      </c>
      <c r="J81" s="20"/>
      <c r="K81" s="80">
        <v>337</v>
      </c>
      <c r="L81" s="80">
        <v>72.33</v>
      </c>
      <c r="M81" s="80">
        <v>0</v>
      </c>
      <c r="N81" s="80">
        <v>0</v>
      </c>
      <c r="O81" s="80">
        <v>0</v>
      </c>
      <c r="P81" s="20"/>
      <c r="R81" s="20"/>
      <c r="S81" s="20">
        <f t="shared" si="3"/>
        <v>2515.54</v>
      </c>
      <c r="T81" s="20"/>
      <c r="U81" s="80">
        <v>169.65</v>
      </c>
      <c r="W81" s="20"/>
      <c r="X81" s="80">
        <v>21.06</v>
      </c>
      <c r="Y81" s="80">
        <v>242.21</v>
      </c>
      <c r="Z81" s="21"/>
      <c r="AA81" s="80">
        <v>0.02</v>
      </c>
      <c r="AB81" s="20">
        <f t="shared" si="4"/>
        <v>432.94</v>
      </c>
      <c r="AC81" s="22">
        <f t="shared" si="5"/>
        <v>2082.6</v>
      </c>
      <c r="AD81" s="20"/>
      <c r="AE81" s="21">
        <v>256.08</v>
      </c>
      <c r="AF81" s="13"/>
      <c r="AG81" s="21"/>
      <c r="AH81" s="19"/>
      <c r="AI81" s="80"/>
      <c r="AJ81" s="80"/>
    </row>
    <row r="82" spans="1:36" x14ac:dyDescent="0.2">
      <c r="A82" s="2" t="s">
        <v>222</v>
      </c>
      <c r="B82" s="2" t="s">
        <v>173</v>
      </c>
      <c r="C82" s="10" t="s">
        <v>48</v>
      </c>
      <c r="D82" s="10" t="s">
        <v>267</v>
      </c>
      <c r="E82" s="28">
        <v>7</v>
      </c>
      <c r="F82" s="28">
        <v>29</v>
      </c>
      <c r="G82" s="80">
        <v>0</v>
      </c>
      <c r="H82" s="80">
        <v>6728.4</v>
      </c>
      <c r="J82" s="20"/>
      <c r="K82" s="80">
        <v>941.98</v>
      </c>
      <c r="L82" s="80">
        <v>232.85</v>
      </c>
      <c r="M82" s="80">
        <v>0</v>
      </c>
      <c r="N82" s="80">
        <v>0</v>
      </c>
      <c r="O82" s="80">
        <v>0</v>
      </c>
      <c r="P82" s="20"/>
      <c r="R82" s="20"/>
      <c r="S82" s="20">
        <f t="shared" si="3"/>
        <v>7903.23</v>
      </c>
      <c r="T82" s="20"/>
      <c r="U82" s="80">
        <v>1140.8699999999999</v>
      </c>
      <c r="W82" s="20"/>
      <c r="X82" s="80">
        <v>67.28</v>
      </c>
      <c r="Y82" s="80">
        <v>773.77</v>
      </c>
      <c r="Z82" s="21"/>
      <c r="AA82" s="80">
        <v>0.11</v>
      </c>
      <c r="AB82" s="20">
        <f t="shared" si="4"/>
        <v>1982.0299999999997</v>
      </c>
      <c r="AC82" s="22">
        <f t="shared" si="5"/>
        <v>5921.2</v>
      </c>
      <c r="AD82" s="20"/>
      <c r="AE82" s="21">
        <v>838.08</v>
      </c>
      <c r="AF82" s="13"/>
      <c r="AG82" s="21"/>
      <c r="AH82" s="19"/>
      <c r="AI82" s="80"/>
      <c r="AJ82" s="80"/>
    </row>
    <row r="83" spans="1:36" x14ac:dyDescent="0.2">
      <c r="A83" s="2" t="s">
        <v>223</v>
      </c>
      <c r="B83" s="2" t="s">
        <v>174</v>
      </c>
      <c r="C83" s="10" t="s">
        <v>48</v>
      </c>
      <c r="D83" s="10" t="s">
        <v>269</v>
      </c>
      <c r="E83" s="28"/>
      <c r="F83" s="28">
        <v>14</v>
      </c>
      <c r="G83" s="80">
        <v>0</v>
      </c>
      <c r="H83" s="80">
        <v>2680.64</v>
      </c>
      <c r="J83" s="20"/>
      <c r="K83" s="80">
        <v>375.29</v>
      </c>
      <c r="L83" s="80">
        <v>92.05</v>
      </c>
      <c r="M83" s="80">
        <v>0</v>
      </c>
      <c r="N83" s="80">
        <v>0</v>
      </c>
      <c r="O83" s="80">
        <v>0</v>
      </c>
      <c r="P83" s="20"/>
      <c r="R83" s="20"/>
      <c r="S83" s="20">
        <f t="shared" si="3"/>
        <v>3147.98</v>
      </c>
      <c r="T83" s="20"/>
      <c r="U83" s="80">
        <v>238.46</v>
      </c>
      <c r="W83" s="20"/>
      <c r="X83" s="80">
        <v>26.81</v>
      </c>
      <c r="Y83" s="80">
        <v>308.27</v>
      </c>
      <c r="Z83" s="21"/>
      <c r="AA83" s="80">
        <v>0.04</v>
      </c>
      <c r="AB83" s="20">
        <f t="shared" si="4"/>
        <v>573.57999999999993</v>
      </c>
      <c r="AC83" s="22">
        <f t="shared" si="5"/>
        <v>2574.4</v>
      </c>
      <c r="AD83" s="20"/>
      <c r="AE83" s="21">
        <v>325.92</v>
      </c>
      <c r="AF83" s="13"/>
      <c r="AG83" s="21"/>
      <c r="AH83" s="19"/>
      <c r="AI83" s="80"/>
      <c r="AJ83" s="80"/>
    </row>
    <row r="84" spans="1:36" x14ac:dyDescent="0.2">
      <c r="A84" s="2" t="s">
        <v>224</v>
      </c>
      <c r="B84" s="2" t="s">
        <v>175</v>
      </c>
      <c r="C84" s="10" t="s">
        <v>48</v>
      </c>
      <c r="D84" s="10" t="s">
        <v>267</v>
      </c>
      <c r="E84" s="28">
        <v>4</v>
      </c>
      <c r="F84" s="28">
        <v>34</v>
      </c>
      <c r="G84" s="80">
        <v>0</v>
      </c>
      <c r="H84" s="80">
        <v>7181.92</v>
      </c>
      <c r="J84" s="20"/>
      <c r="K84" s="80">
        <v>1005.47</v>
      </c>
      <c r="L84" s="80">
        <v>247.65</v>
      </c>
      <c r="M84" s="80">
        <v>0</v>
      </c>
      <c r="N84" s="80">
        <v>0</v>
      </c>
      <c r="O84" s="80">
        <v>0</v>
      </c>
      <c r="P84" s="20"/>
      <c r="R84" s="20"/>
      <c r="S84" s="20">
        <f t="shared" si="3"/>
        <v>8435.0400000000009</v>
      </c>
      <c r="T84" s="20"/>
      <c r="U84" s="80">
        <v>1254.46</v>
      </c>
      <c r="W84" s="20"/>
      <c r="X84" s="80">
        <v>71.819999999999993</v>
      </c>
      <c r="Y84" s="80">
        <v>825.92</v>
      </c>
      <c r="Z84" s="21"/>
      <c r="AA84" s="80">
        <v>0.04</v>
      </c>
      <c r="AB84" s="20">
        <f t="shared" si="4"/>
        <v>2152.2399999999998</v>
      </c>
      <c r="AC84" s="22">
        <f t="shared" si="5"/>
        <v>6282.8000000000011</v>
      </c>
      <c r="AD84" s="20"/>
      <c r="AE84" s="21">
        <v>884.64</v>
      </c>
      <c r="AF84" s="13"/>
      <c r="AG84" s="21"/>
      <c r="AH84" s="19"/>
      <c r="AI84" s="80"/>
      <c r="AJ84" s="80"/>
    </row>
    <row r="85" spans="1:36" x14ac:dyDescent="0.2">
      <c r="A85" s="2" t="s">
        <v>225</v>
      </c>
      <c r="B85" s="2" t="s">
        <v>176</v>
      </c>
      <c r="C85" s="10" t="s">
        <v>48</v>
      </c>
      <c r="D85" s="10" t="s">
        <v>266</v>
      </c>
      <c r="E85" s="28"/>
      <c r="F85" s="28">
        <v>20</v>
      </c>
      <c r="G85" s="80">
        <v>0</v>
      </c>
      <c r="H85" s="80">
        <v>3829.48</v>
      </c>
      <c r="J85" s="20"/>
      <c r="K85" s="80">
        <v>536.13</v>
      </c>
      <c r="L85" s="80">
        <v>131.5</v>
      </c>
      <c r="M85" s="80">
        <v>0</v>
      </c>
      <c r="N85" s="80">
        <v>0</v>
      </c>
      <c r="O85" s="80">
        <v>0</v>
      </c>
      <c r="P85" s="20"/>
      <c r="R85" s="20"/>
      <c r="S85" s="20">
        <f t="shared" si="3"/>
        <v>4497.1099999999997</v>
      </c>
      <c r="T85" s="20"/>
      <c r="U85" s="80">
        <v>433.42</v>
      </c>
      <c r="W85" s="20"/>
      <c r="X85" s="80">
        <v>38.29</v>
      </c>
      <c r="Y85" s="80">
        <v>0</v>
      </c>
      <c r="Z85" s="21"/>
      <c r="AA85" s="80">
        <v>0</v>
      </c>
      <c r="AB85" s="20">
        <f t="shared" si="4"/>
        <v>471.71000000000004</v>
      </c>
      <c r="AC85" s="22">
        <f t="shared" si="5"/>
        <v>4025.3999999999996</v>
      </c>
      <c r="AD85" s="20"/>
      <c r="AE85" s="21">
        <v>465.6</v>
      </c>
      <c r="AF85" s="13"/>
      <c r="AG85" s="21"/>
      <c r="AH85" s="19"/>
      <c r="AI85" s="80"/>
      <c r="AJ85" s="80"/>
    </row>
    <row r="86" spans="1:36" x14ac:dyDescent="0.2">
      <c r="A86" s="2" t="s">
        <v>226</v>
      </c>
      <c r="B86" s="2" t="s">
        <v>177</v>
      </c>
      <c r="C86" s="10" t="s">
        <v>48</v>
      </c>
      <c r="D86" s="10" t="s">
        <v>265</v>
      </c>
      <c r="E86" s="28">
        <v>7</v>
      </c>
      <c r="F86" s="28">
        <v>33</v>
      </c>
      <c r="G86" s="80">
        <v>0</v>
      </c>
      <c r="H86" s="80">
        <v>7494.29</v>
      </c>
      <c r="J86" s="20"/>
      <c r="K86" s="80">
        <v>749.43</v>
      </c>
      <c r="L86" s="80">
        <v>259.14999999999998</v>
      </c>
      <c r="M86" s="80">
        <v>0</v>
      </c>
      <c r="N86" s="80">
        <v>0</v>
      </c>
      <c r="O86" s="80">
        <v>0</v>
      </c>
      <c r="P86" s="20"/>
      <c r="R86" s="20"/>
      <c r="S86" s="20">
        <f t="shared" si="3"/>
        <v>8502.869999999999</v>
      </c>
      <c r="T86" s="20"/>
      <c r="U86" s="80">
        <v>1268.95</v>
      </c>
      <c r="W86" s="20"/>
      <c r="X86" s="80">
        <v>74.94</v>
      </c>
      <c r="Y86" s="80">
        <v>861.84</v>
      </c>
      <c r="Z86" s="21"/>
      <c r="AA86" s="80">
        <v>0.14000000000000001</v>
      </c>
      <c r="AB86" s="20">
        <f t="shared" si="4"/>
        <v>2205.87</v>
      </c>
      <c r="AC86" s="22">
        <f t="shared" si="5"/>
        <v>6296.9999999999991</v>
      </c>
      <c r="AD86" s="20"/>
      <c r="AE86" s="21">
        <v>931</v>
      </c>
      <c r="AF86" s="13"/>
      <c r="AG86" s="21"/>
      <c r="AH86" s="19"/>
      <c r="AI86" s="80"/>
      <c r="AJ86" s="80"/>
    </row>
    <row r="87" spans="1:36" x14ac:dyDescent="0.2">
      <c r="A87" s="2" t="s">
        <v>227</v>
      </c>
      <c r="B87" s="2" t="s">
        <v>178</v>
      </c>
      <c r="C87" s="10" t="s">
        <v>48</v>
      </c>
      <c r="D87" s="10" t="s">
        <v>267</v>
      </c>
      <c r="E87" s="28">
        <v>28</v>
      </c>
      <c r="F87" s="28">
        <v>12</v>
      </c>
      <c r="G87" s="80">
        <v>0</v>
      </c>
      <c r="H87" s="80">
        <v>7000.29</v>
      </c>
      <c r="J87" s="20"/>
      <c r="K87" s="80">
        <v>700.03</v>
      </c>
      <c r="L87" s="80">
        <v>247.6</v>
      </c>
      <c r="M87" s="80">
        <v>1043</v>
      </c>
      <c r="N87" s="80">
        <v>0</v>
      </c>
      <c r="O87" s="80">
        <v>0</v>
      </c>
      <c r="P87" s="20"/>
      <c r="R87" s="20"/>
      <c r="S87" s="20">
        <f t="shared" si="3"/>
        <v>8990.92</v>
      </c>
      <c r="T87" s="20"/>
      <c r="U87" s="80">
        <v>1373.2</v>
      </c>
      <c r="W87" s="20"/>
      <c r="X87" s="80">
        <v>70</v>
      </c>
      <c r="Y87" s="80">
        <v>805.03</v>
      </c>
      <c r="Z87" s="21"/>
      <c r="AA87" s="78">
        <v>-0.11</v>
      </c>
      <c r="AB87" s="20">
        <f t="shared" si="4"/>
        <v>2248.12</v>
      </c>
      <c r="AC87" s="22">
        <f t="shared" si="5"/>
        <v>6742.8</v>
      </c>
      <c r="AD87" s="20"/>
      <c r="AE87" s="21">
        <v>931</v>
      </c>
      <c r="AF87" s="13"/>
      <c r="AG87" s="21"/>
      <c r="AH87" s="19"/>
      <c r="AI87" s="80"/>
      <c r="AJ87" s="80"/>
    </row>
    <row r="88" spans="1:36" x14ac:dyDescent="0.2">
      <c r="A88" s="2" t="s">
        <v>228</v>
      </c>
      <c r="B88" s="2" t="s">
        <v>179</v>
      </c>
      <c r="C88" s="10" t="s">
        <v>48</v>
      </c>
      <c r="D88" s="10" t="s">
        <v>269</v>
      </c>
      <c r="E88" s="28"/>
      <c r="F88" s="28">
        <v>26</v>
      </c>
      <c r="G88" s="80">
        <v>0</v>
      </c>
      <c r="H88" s="80">
        <v>4978.32</v>
      </c>
      <c r="J88" s="20"/>
      <c r="K88" s="80">
        <v>0</v>
      </c>
      <c r="L88" s="80">
        <v>170.95</v>
      </c>
      <c r="M88" s="80">
        <v>0</v>
      </c>
      <c r="N88" s="80">
        <v>0</v>
      </c>
      <c r="O88" s="80">
        <v>0</v>
      </c>
      <c r="P88" s="20"/>
      <c r="R88" s="20"/>
      <c r="S88" s="20">
        <f t="shared" si="3"/>
        <v>5149.2699999999995</v>
      </c>
      <c r="T88" s="20"/>
      <c r="U88" s="80">
        <v>552.62</v>
      </c>
      <c r="W88" s="20"/>
      <c r="X88" s="80">
        <v>49.78</v>
      </c>
      <c r="Y88" s="80">
        <v>572.51</v>
      </c>
      <c r="Z88" s="21"/>
      <c r="AA88" s="78">
        <v>-0.04</v>
      </c>
      <c r="AB88" s="20">
        <f t="shared" si="4"/>
        <v>1174.8699999999999</v>
      </c>
      <c r="AC88" s="22">
        <f t="shared" si="5"/>
        <v>3974.3999999999996</v>
      </c>
      <c r="AD88" s="20"/>
      <c r="AE88" s="21">
        <v>605.28</v>
      </c>
      <c r="AF88" s="13"/>
      <c r="AG88" s="21"/>
      <c r="AH88" s="19"/>
      <c r="AI88" s="80"/>
      <c r="AJ88" s="80"/>
    </row>
    <row r="89" spans="1:36" x14ac:dyDescent="0.2">
      <c r="A89" s="2" t="s">
        <v>229</v>
      </c>
      <c r="B89" s="2" t="s">
        <v>180</v>
      </c>
      <c r="C89" s="10" t="s">
        <v>48</v>
      </c>
      <c r="D89" s="10" t="s">
        <v>266</v>
      </c>
      <c r="E89" s="28">
        <v>8</v>
      </c>
      <c r="F89" s="28">
        <v>31</v>
      </c>
      <c r="G89" s="80">
        <v>0</v>
      </c>
      <c r="H89" s="80">
        <v>7279.29</v>
      </c>
      <c r="J89" s="20"/>
      <c r="K89" s="80">
        <v>0</v>
      </c>
      <c r="L89" s="80">
        <v>252.03</v>
      </c>
      <c r="M89" s="80">
        <v>0</v>
      </c>
      <c r="N89" s="80">
        <v>0</v>
      </c>
      <c r="O89" s="80">
        <v>0</v>
      </c>
      <c r="P89" s="20"/>
      <c r="R89" s="20"/>
      <c r="S89" s="20">
        <f t="shared" si="3"/>
        <v>7531.32</v>
      </c>
      <c r="T89" s="20"/>
      <c r="U89" s="80">
        <v>1061.43</v>
      </c>
      <c r="W89" s="20"/>
      <c r="X89" s="80">
        <v>72.790000000000006</v>
      </c>
      <c r="Y89" s="80">
        <v>837.12</v>
      </c>
      <c r="Z89" s="21"/>
      <c r="AA89" s="78">
        <v>-0.02</v>
      </c>
      <c r="AB89" s="20">
        <f t="shared" si="4"/>
        <v>1971.3200000000002</v>
      </c>
      <c r="AC89" s="22">
        <f t="shared" si="5"/>
        <v>5560</v>
      </c>
      <c r="AD89" s="20"/>
      <c r="AE89" s="21">
        <v>907.92</v>
      </c>
      <c r="AF89" s="13"/>
      <c r="AG89" s="21"/>
      <c r="AH89" s="19"/>
      <c r="AI89" s="80"/>
      <c r="AJ89" s="80"/>
    </row>
    <row r="90" spans="1:36" x14ac:dyDescent="0.2">
      <c r="A90" s="2" t="s">
        <v>230</v>
      </c>
      <c r="B90" s="2" t="s">
        <v>181</v>
      </c>
      <c r="C90" s="10" t="s">
        <v>46</v>
      </c>
      <c r="D90" s="10" t="s">
        <v>268</v>
      </c>
      <c r="E90" s="28"/>
      <c r="F90" s="28"/>
      <c r="G90" s="80">
        <v>6120.97</v>
      </c>
      <c r="H90" s="80">
        <v>0</v>
      </c>
      <c r="J90" s="20"/>
      <c r="K90" s="80">
        <v>0</v>
      </c>
      <c r="L90" s="80">
        <v>229.8</v>
      </c>
      <c r="M90" s="80">
        <v>0</v>
      </c>
      <c r="N90" s="80">
        <v>0</v>
      </c>
      <c r="O90" s="80">
        <v>0</v>
      </c>
      <c r="P90" s="20"/>
      <c r="R90" s="20"/>
      <c r="S90" s="20">
        <f t="shared" si="3"/>
        <v>6350.77</v>
      </c>
      <c r="T90" s="20"/>
      <c r="U90" s="80">
        <v>809.26</v>
      </c>
      <c r="W90" s="20"/>
      <c r="X90" s="80">
        <v>61.21</v>
      </c>
      <c r="Y90" s="80">
        <v>760.99</v>
      </c>
      <c r="Z90" s="21"/>
      <c r="AA90" s="78">
        <v>-0.09</v>
      </c>
      <c r="AB90" s="20">
        <f t="shared" si="4"/>
        <v>1631.3700000000001</v>
      </c>
      <c r="AC90" s="22">
        <f t="shared" si="5"/>
        <v>4719.4000000000005</v>
      </c>
      <c r="AD90" s="20"/>
      <c r="AE90" s="21">
        <v>931</v>
      </c>
      <c r="AF90" s="13"/>
      <c r="AG90" s="21"/>
      <c r="AH90" s="19"/>
      <c r="AI90" s="80"/>
      <c r="AJ90" s="80"/>
    </row>
    <row r="91" spans="1:36" x14ac:dyDescent="0.2">
      <c r="A91" s="2" t="s">
        <v>231</v>
      </c>
      <c r="B91" s="2" t="s">
        <v>182</v>
      </c>
      <c r="C91" s="10" t="s">
        <v>48</v>
      </c>
      <c r="D91" s="19" t="s">
        <v>268</v>
      </c>
      <c r="E91" s="28">
        <v>20</v>
      </c>
      <c r="F91" s="28"/>
      <c r="G91" s="80">
        <v>0</v>
      </c>
      <c r="H91" s="80">
        <v>3359</v>
      </c>
      <c r="J91" s="20"/>
      <c r="K91" s="80">
        <v>0</v>
      </c>
      <c r="L91" s="80">
        <v>120.5</v>
      </c>
      <c r="M91" s="80">
        <v>0</v>
      </c>
      <c r="N91" s="80">
        <v>0</v>
      </c>
      <c r="O91" s="80">
        <v>0</v>
      </c>
      <c r="P91" s="20"/>
      <c r="R91" s="20"/>
      <c r="S91" s="20">
        <f t="shared" si="3"/>
        <v>3479.5</v>
      </c>
      <c r="T91" s="20"/>
      <c r="U91" s="80">
        <v>274.52999999999997</v>
      </c>
      <c r="W91" s="20"/>
      <c r="X91" s="80">
        <v>33.590000000000003</v>
      </c>
      <c r="Y91" s="80">
        <v>386.29</v>
      </c>
      <c r="Z91" s="21"/>
      <c r="AA91" s="80">
        <v>0.09</v>
      </c>
      <c r="AB91" s="20">
        <f t="shared" si="4"/>
        <v>694.50000000000011</v>
      </c>
      <c r="AC91" s="22">
        <f t="shared" si="5"/>
        <v>2785</v>
      </c>
      <c r="AD91" s="20"/>
      <c r="AE91" s="21">
        <v>465.6</v>
      </c>
      <c r="AF91" s="13"/>
      <c r="AG91" s="21"/>
      <c r="AH91" s="19"/>
      <c r="AI91" s="80"/>
      <c r="AJ91" s="80"/>
    </row>
    <row r="92" spans="1:36" x14ac:dyDescent="0.2">
      <c r="A92" s="2" t="s">
        <v>232</v>
      </c>
      <c r="B92" s="2" t="s">
        <v>183</v>
      </c>
      <c r="C92" s="10" t="s">
        <v>48</v>
      </c>
      <c r="D92" s="10" t="s">
        <v>268</v>
      </c>
      <c r="E92" s="28"/>
      <c r="F92" s="28">
        <v>7</v>
      </c>
      <c r="G92" s="80">
        <v>0</v>
      </c>
      <c r="H92" s="80">
        <v>1340.32</v>
      </c>
      <c r="J92" s="20"/>
      <c r="K92" s="80">
        <v>0</v>
      </c>
      <c r="L92" s="80">
        <v>46.02</v>
      </c>
      <c r="M92" s="80">
        <v>0</v>
      </c>
      <c r="N92" s="80">
        <v>0</v>
      </c>
      <c r="O92" s="80">
        <v>0</v>
      </c>
      <c r="P92" s="20"/>
      <c r="R92" s="20"/>
      <c r="S92" s="20">
        <f t="shared" si="3"/>
        <v>1386.34</v>
      </c>
      <c r="T92" s="20"/>
      <c r="U92" s="80">
        <v>77.760000000000005</v>
      </c>
      <c r="W92" s="20"/>
      <c r="X92" s="80">
        <v>13.4</v>
      </c>
      <c r="Y92" s="80">
        <v>154.13999999999999</v>
      </c>
      <c r="Z92" s="21"/>
      <c r="AA92" s="80">
        <v>0.04</v>
      </c>
      <c r="AB92" s="20">
        <f t="shared" si="4"/>
        <v>245.34</v>
      </c>
      <c r="AC92" s="22">
        <f t="shared" si="5"/>
        <v>1141</v>
      </c>
      <c r="AD92" s="20"/>
      <c r="AE92" s="21">
        <v>162.96</v>
      </c>
      <c r="AF92" s="13"/>
      <c r="AG92" s="21"/>
      <c r="AH92" s="19"/>
      <c r="AI92" s="80"/>
      <c r="AJ92" s="80"/>
    </row>
    <row r="93" spans="1:36" x14ac:dyDescent="0.2">
      <c r="A93" s="2" t="s">
        <v>233</v>
      </c>
      <c r="B93" s="2" t="s">
        <v>184</v>
      </c>
      <c r="C93" s="10" t="s">
        <v>46</v>
      </c>
      <c r="D93" s="10" t="s">
        <v>269</v>
      </c>
      <c r="E93" s="28"/>
      <c r="F93" s="28"/>
      <c r="G93" s="80">
        <v>6617.27</v>
      </c>
      <c r="H93" s="80">
        <v>0</v>
      </c>
      <c r="J93" s="20"/>
      <c r="K93" s="80">
        <v>0</v>
      </c>
      <c r="L93" s="80">
        <v>229.8</v>
      </c>
      <c r="M93" s="80">
        <v>0</v>
      </c>
      <c r="N93" s="80">
        <v>0</v>
      </c>
      <c r="O93" s="80">
        <v>0</v>
      </c>
      <c r="P93" s="20"/>
      <c r="R93" s="20"/>
      <c r="S93" s="20">
        <f t="shared" si="3"/>
        <v>6847.0700000000006</v>
      </c>
      <c r="T93" s="20"/>
      <c r="U93" s="80">
        <v>915.27</v>
      </c>
      <c r="W93" s="20"/>
      <c r="X93" s="80">
        <v>66.17</v>
      </c>
      <c r="Y93" s="80">
        <v>760.99</v>
      </c>
      <c r="Z93" s="21"/>
      <c r="AA93" s="80">
        <v>0.04</v>
      </c>
      <c r="AB93" s="20">
        <f t="shared" si="4"/>
        <v>1742.4699999999998</v>
      </c>
      <c r="AC93" s="22">
        <f t="shared" si="5"/>
        <v>5104.6000000000004</v>
      </c>
      <c r="AD93" s="20"/>
      <c r="AE93" s="21">
        <v>931</v>
      </c>
      <c r="AF93" s="13"/>
      <c r="AG93" s="21"/>
      <c r="AH93" s="19"/>
      <c r="AI93" s="80"/>
      <c r="AJ93" s="80"/>
    </row>
    <row r="94" spans="1:36" x14ac:dyDescent="0.2">
      <c r="A94" s="2" t="s">
        <v>234</v>
      </c>
      <c r="B94" s="2" t="s">
        <v>185</v>
      </c>
      <c r="C94" s="10" t="s">
        <v>48</v>
      </c>
      <c r="D94" s="10" t="s">
        <v>266</v>
      </c>
      <c r="E94" s="28">
        <v>7</v>
      </c>
      <c r="F94" s="28">
        <v>23</v>
      </c>
      <c r="G94" s="80">
        <v>0</v>
      </c>
      <c r="H94" s="80">
        <v>5579.55</v>
      </c>
      <c r="J94" s="20"/>
      <c r="K94" s="80">
        <v>0</v>
      </c>
      <c r="L94" s="80">
        <v>193.4</v>
      </c>
      <c r="M94" s="80">
        <v>0</v>
      </c>
      <c r="N94" s="80">
        <v>0</v>
      </c>
      <c r="O94" s="80">
        <v>0</v>
      </c>
      <c r="P94" s="20"/>
      <c r="R94" s="20"/>
      <c r="S94" s="20">
        <f t="shared" si="3"/>
        <v>5772.95</v>
      </c>
      <c r="T94" s="20"/>
      <c r="U94" s="80">
        <v>685.84</v>
      </c>
      <c r="W94" s="20"/>
      <c r="X94" s="80">
        <v>55.8</v>
      </c>
      <c r="Y94" s="80">
        <v>641.65</v>
      </c>
      <c r="Z94" s="21"/>
      <c r="AA94" s="78">
        <v>-0.14000000000000001</v>
      </c>
      <c r="AB94" s="20">
        <f t="shared" si="4"/>
        <v>1383.1499999999999</v>
      </c>
      <c r="AC94" s="22">
        <f t="shared" si="5"/>
        <v>4389.8</v>
      </c>
      <c r="AD94" s="20"/>
      <c r="AE94" s="21">
        <v>698.4</v>
      </c>
      <c r="AF94" s="13"/>
      <c r="AG94" s="21"/>
      <c r="AH94" s="19"/>
      <c r="AI94" s="80"/>
      <c r="AJ94" s="80"/>
    </row>
    <row r="95" spans="1:36" x14ac:dyDescent="0.2">
      <c r="A95" s="2" t="s">
        <v>235</v>
      </c>
      <c r="B95" s="2" t="s">
        <v>186</v>
      </c>
      <c r="C95" s="10" t="s">
        <v>48</v>
      </c>
      <c r="D95" s="10" t="s">
        <v>271</v>
      </c>
      <c r="E95" s="28">
        <v>5</v>
      </c>
      <c r="F95" s="28"/>
      <c r="G95" s="80">
        <v>0</v>
      </c>
      <c r="H95" s="80">
        <v>839.75</v>
      </c>
      <c r="J95" s="20"/>
      <c r="K95" s="80">
        <v>0</v>
      </c>
      <c r="L95" s="80">
        <v>30.13</v>
      </c>
      <c r="M95" s="80">
        <v>0</v>
      </c>
      <c r="N95" s="80">
        <v>0</v>
      </c>
      <c r="O95" s="80">
        <v>0</v>
      </c>
      <c r="P95" s="20"/>
      <c r="R95" s="20"/>
      <c r="S95" s="20">
        <f t="shared" si="3"/>
        <v>869.88</v>
      </c>
      <c r="T95" s="20"/>
      <c r="U95" s="80">
        <v>44.7</v>
      </c>
      <c r="W95" s="20"/>
      <c r="X95" s="80">
        <v>8.4</v>
      </c>
      <c r="Y95" s="80">
        <v>96.57</v>
      </c>
      <c r="Z95" s="21"/>
      <c r="AA95" s="80">
        <v>0.01</v>
      </c>
      <c r="AB95" s="20">
        <f t="shared" si="4"/>
        <v>149.67999999999998</v>
      </c>
      <c r="AC95" s="22">
        <f t="shared" si="5"/>
        <v>720.2</v>
      </c>
      <c r="AD95" s="20"/>
      <c r="AE95" s="21">
        <v>116.4</v>
      </c>
      <c r="AF95" s="13"/>
      <c r="AG95" s="21"/>
      <c r="AH95" s="19"/>
      <c r="AI95" s="80"/>
      <c r="AJ95" s="80"/>
    </row>
    <row r="96" spans="1:36" x14ac:dyDescent="0.2">
      <c r="A96" s="2" t="s">
        <v>236</v>
      </c>
      <c r="B96" s="2" t="s">
        <v>187</v>
      </c>
      <c r="C96" s="10" t="s">
        <v>48</v>
      </c>
      <c r="D96" s="10" t="s">
        <v>271</v>
      </c>
      <c r="E96" s="28">
        <v>5</v>
      </c>
      <c r="F96" s="28"/>
      <c r="G96" s="80">
        <v>0</v>
      </c>
      <c r="H96" s="80">
        <v>839.75</v>
      </c>
      <c r="J96" s="20"/>
      <c r="K96" s="80">
        <v>0</v>
      </c>
      <c r="L96" s="80">
        <v>30.13</v>
      </c>
      <c r="M96" s="80">
        <v>0</v>
      </c>
      <c r="N96" s="80">
        <v>0</v>
      </c>
      <c r="O96" s="80">
        <v>0</v>
      </c>
      <c r="P96" s="20"/>
      <c r="R96" s="20"/>
      <c r="S96" s="20">
        <f t="shared" si="3"/>
        <v>869.88</v>
      </c>
      <c r="T96" s="20"/>
      <c r="U96" s="80">
        <v>44.7</v>
      </c>
      <c r="W96" s="20"/>
      <c r="X96" s="80">
        <v>8.4</v>
      </c>
      <c r="Y96" s="80">
        <v>96.57</v>
      </c>
      <c r="Z96" s="21"/>
      <c r="AA96" s="80">
        <v>0.01</v>
      </c>
      <c r="AB96" s="20">
        <f t="shared" si="4"/>
        <v>149.67999999999998</v>
      </c>
      <c r="AC96" s="22">
        <f t="shared" si="5"/>
        <v>720.2</v>
      </c>
      <c r="AD96" s="20"/>
      <c r="AE96" s="21">
        <v>116.4</v>
      </c>
      <c r="AF96" s="13"/>
      <c r="AG96" s="21"/>
      <c r="AH96" s="19"/>
      <c r="AI96" s="80"/>
      <c r="AJ96" s="80"/>
    </row>
    <row r="97" spans="1:36" x14ac:dyDescent="0.2">
      <c r="A97" s="2" t="s">
        <v>237</v>
      </c>
      <c r="B97" s="2" t="s">
        <v>188</v>
      </c>
      <c r="C97" s="10" t="s">
        <v>48</v>
      </c>
      <c r="D97" s="10" t="s">
        <v>269</v>
      </c>
      <c r="E97" s="28">
        <v>40</v>
      </c>
      <c r="F97" s="28"/>
      <c r="G97" s="80">
        <v>0</v>
      </c>
      <c r="H97" s="80">
        <v>6718</v>
      </c>
      <c r="J97" s="20"/>
      <c r="K97" s="80">
        <v>0</v>
      </c>
      <c r="L97" s="80">
        <v>241</v>
      </c>
      <c r="M97" s="80">
        <v>0</v>
      </c>
      <c r="N97" s="80">
        <v>0</v>
      </c>
      <c r="O97" s="80">
        <v>0</v>
      </c>
      <c r="P97" s="20"/>
      <c r="R97" s="20"/>
      <c r="S97" s="20">
        <f t="shared" si="3"/>
        <v>6959</v>
      </c>
      <c r="T97" s="20"/>
      <c r="U97" s="80">
        <v>939.18</v>
      </c>
      <c r="W97" s="20"/>
      <c r="X97" s="80">
        <v>67.180000000000007</v>
      </c>
      <c r="Y97" s="80">
        <v>772.57</v>
      </c>
      <c r="Z97" s="21"/>
      <c r="AA97" s="78">
        <v>-0.13</v>
      </c>
      <c r="AB97" s="20">
        <f t="shared" si="4"/>
        <v>1778.7999999999997</v>
      </c>
      <c r="AC97" s="22">
        <f t="shared" si="5"/>
        <v>5180.2000000000007</v>
      </c>
      <c r="AD97" s="20"/>
      <c r="AE97" s="21">
        <v>931.1</v>
      </c>
      <c r="AF97" s="13"/>
      <c r="AG97" s="21"/>
      <c r="AH97" s="19"/>
      <c r="AI97" s="80"/>
      <c r="AJ97" s="80"/>
    </row>
    <row r="98" spans="1:36" x14ac:dyDescent="0.2">
      <c r="A98" s="2" t="s">
        <v>238</v>
      </c>
      <c r="B98" s="2" t="s">
        <v>189</v>
      </c>
      <c r="C98" s="10" t="s">
        <v>48</v>
      </c>
      <c r="D98" s="10" t="s">
        <v>271</v>
      </c>
      <c r="E98" s="28">
        <v>5</v>
      </c>
      <c r="F98" s="28"/>
      <c r="G98" s="80">
        <v>0</v>
      </c>
      <c r="H98" s="80">
        <v>839.75</v>
      </c>
      <c r="J98" s="20"/>
      <c r="K98" s="80">
        <v>0</v>
      </c>
      <c r="L98" s="80">
        <v>30.13</v>
      </c>
      <c r="M98" s="80">
        <v>0</v>
      </c>
      <c r="N98" s="80">
        <v>0</v>
      </c>
      <c r="O98" s="80">
        <v>0</v>
      </c>
      <c r="P98" s="20"/>
      <c r="R98" s="20"/>
      <c r="S98" s="20">
        <f t="shared" si="3"/>
        <v>869.88</v>
      </c>
      <c r="T98" s="20"/>
      <c r="U98" s="80">
        <v>44.7</v>
      </c>
      <c r="W98" s="20"/>
      <c r="X98" s="80">
        <v>8.4</v>
      </c>
      <c r="Y98" s="80">
        <v>96.57</v>
      </c>
      <c r="Z98" s="21"/>
      <c r="AA98" s="80">
        <v>0.01</v>
      </c>
      <c r="AB98" s="20">
        <f t="shared" si="4"/>
        <v>149.67999999999998</v>
      </c>
      <c r="AC98" s="22">
        <f t="shared" si="5"/>
        <v>720.2</v>
      </c>
      <c r="AD98" s="20"/>
      <c r="AE98" s="21">
        <v>116.4</v>
      </c>
      <c r="AF98" s="13"/>
      <c r="AG98" s="21"/>
      <c r="AH98" s="19"/>
      <c r="AI98" s="80"/>
      <c r="AJ98" s="80"/>
    </row>
    <row r="99" spans="1:36" x14ac:dyDescent="0.2">
      <c r="A99" s="2" t="s">
        <v>239</v>
      </c>
      <c r="B99" s="2" t="s">
        <v>190</v>
      </c>
      <c r="C99" s="10" t="s">
        <v>48</v>
      </c>
      <c r="D99" s="19" t="s">
        <v>266</v>
      </c>
      <c r="E99" s="28">
        <v>35</v>
      </c>
      <c r="F99" s="28"/>
      <c r="G99" s="80">
        <v>0</v>
      </c>
      <c r="H99" s="80">
        <v>5878.25</v>
      </c>
      <c r="J99" s="20"/>
      <c r="K99" s="80">
        <v>0</v>
      </c>
      <c r="L99" s="80">
        <v>210.88</v>
      </c>
      <c r="M99" s="80">
        <v>0</v>
      </c>
      <c r="N99" s="80">
        <v>0</v>
      </c>
      <c r="O99" s="80">
        <v>0</v>
      </c>
      <c r="P99" s="20"/>
      <c r="R99" s="20"/>
      <c r="S99" s="20">
        <f t="shared" si="3"/>
        <v>6089.13</v>
      </c>
      <c r="T99" s="20"/>
      <c r="U99" s="80">
        <v>753.38</v>
      </c>
      <c r="W99" s="20"/>
      <c r="X99" s="80">
        <v>58.78</v>
      </c>
      <c r="Y99" s="80">
        <v>676</v>
      </c>
      <c r="Z99" s="21"/>
      <c r="AA99" s="78">
        <v>-0.03</v>
      </c>
      <c r="AB99" s="20">
        <f t="shared" si="4"/>
        <v>1488.1299999999999</v>
      </c>
      <c r="AC99" s="22">
        <f t="shared" si="5"/>
        <v>4601</v>
      </c>
      <c r="AD99" s="20"/>
      <c r="AE99" s="21">
        <v>791.52</v>
      </c>
      <c r="AF99" s="13"/>
      <c r="AG99" s="21"/>
      <c r="AH99" s="19"/>
      <c r="AI99" s="80"/>
      <c r="AJ99" s="80"/>
    </row>
    <row r="100" spans="1:36" x14ac:dyDescent="0.2">
      <c r="A100" s="2" t="s">
        <v>240</v>
      </c>
      <c r="B100" s="2" t="s">
        <v>191</v>
      </c>
      <c r="C100" s="10" t="s">
        <v>48</v>
      </c>
      <c r="D100" s="10" t="s">
        <v>271</v>
      </c>
      <c r="E100" s="28">
        <v>5</v>
      </c>
      <c r="F100" s="28"/>
      <c r="G100" s="80">
        <v>0</v>
      </c>
      <c r="H100" s="80">
        <v>839.75</v>
      </c>
      <c r="J100" s="20"/>
      <c r="K100" s="80">
        <v>0</v>
      </c>
      <c r="L100" s="80">
        <v>30.13</v>
      </c>
      <c r="M100" s="80">
        <v>0</v>
      </c>
      <c r="N100" s="80">
        <v>0</v>
      </c>
      <c r="O100" s="80">
        <v>0</v>
      </c>
      <c r="P100" s="20"/>
      <c r="R100" s="20"/>
      <c r="S100" s="20">
        <f t="shared" si="3"/>
        <v>869.88</v>
      </c>
      <c r="T100" s="20"/>
      <c r="U100" s="80">
        <v>44.7</v>
      </c>
      <c r="W100" s="20"/>
      <c r="X100" s="80">
        <v>8.4</v>
      </c>
      <c r="Y100" s="80">
        <v>96.57</v>
      </c>
      <c r="Z100" s="21"/>
      <c r="AA100" s="80">
        <v>0.01</v>
      </c>
      <c r="AB100" s="20">
        <f t="shared" si="4"/>
        <v>149.67999999999998</v>
      </c>
      <c r="AC100" s="22">
        <f t="shared" si="5"/>
        <v>720.2</v>
      </c>
      <c r="AD100" s="20"/>
      <c r="AE100" s="21">
        <v>116.4</v>
      </c>
      <c r="AF100" s="13"/>
      <c r="AG100" s="21"/>
      <c r="AH100" s="19"/>
      <c r="AI100" s="80"/>
      <c r="AJ100" s="80"/>
    </row>
    <row r="101" spans="1:36" x14ac:dyDescent="0.2">
      <c r="A101" s="2" t="s">
        <v>241</v>
      </c>
      <c r="B101" s="2" t="s">
        <v>192</v>
      </c>
      <c r="C101" s="10" t="s">
        <v>48</v>
      </c>
      <c r="D101" s="10" t="s">
        <v>271</v>
      </c>
      <c r="E101" s="28">
        <v>40</v>
      </c>
      <c r="F101" s="28"/>
      <c r="G101" s="80">
        <v>0</v>
      </c>
      <c r="H101" s="80">
        <v>6718</v>
      </c>
      <c r="J101" s="20"/>
      <c r="K101" s="80">
        <v>0</v>
      </c>
      <c r="L101" s="80">
        <v>241</v>
      </c>
      <c r="M101" s="80">
        <v>0</v>
      </c>
      <c r="N101" s="80">
        <v>0</v>
      </c>
      <c r="O101" s="80">
        <v>0</v>
      </c>
      <c r="P101" s="20"/>
      <c r="R101" s="20"/>
      <c r="S101" s="20">
        <f t="shared" si="3"/>
        <v>6959</v>
      </c>
      <c r="T101" s="20"/>
      <c r="U101" s="80">
        <v>939.18</v>
      </c>
      <c r="W101" s="20"/>
      <c r="X101" s="80">
        <v>67.180000000000007</v>
      </c>
      <c r="Y101" s="80">
        <v>772.57</v>
      </c>
      <c r="Z101" s="21"/>
      <c r="AA101" s="80">
        <v>7.0000000000000007E-2</v>
      </c>
      <c r="AB101" s="20">
        <f t="shared" si="4"/>
        <v>1778.9999999999998</v>
      </c>
      <c r="AC101" s="22">
        <f t="shared" si="5"/>
        <v>5180</v>
      </c>
      <c r="AD101" s="20"/>
      <c r="AE101" s="21">
        <v>931</v>
      </c>
      <c r="AF101" s="13"/>
      <c r="AG101" s="21"/>
      <c r="AH101" s="19"/>
      <c r="AI101" s="80"/>
      <c r="AJ101" s="80"/>
    </row>
    <row r="102" spans="1:36" x14ac:dyDescent="0.2">
      <c r="A102" s="2" t="s">
        <v>242</v>
      </c>
      <c r="B102" s="2" t="s">
        <v>193</v>
      </c>
      <c r="C102" s="10" t="s">
        <v>48</v>
      </c>
      <c r="D102" s="10" t="s">
        <v>268</v>
      </c>
      <c r="E102" s="28">
        <v>35</v>
      </c>
      <c r="F102" s="28"/>
      <c r="G102" s="80">
        <v>0</v>
      </c>
      <c r="H102" s="80">
        <v>5878.25</v>
      </c>
      <c r="J102" s="20"/>
      <c r="K102" s="80">
        <v>0</v>
      </c>
      <c r="L102" s="80">
        <v>210.88</v>
      </c>
      <c r="M102" s="80">
        <v>0</v>
      </c>
      <c r="N102" s="80">
        <v>0</v>
      </c>
      <c r="O102" s="80">
        <v>0</v>
      </c>
      <c r="P102" s="20"/>
      <c r="R102" s="20"/>
      <c r="S102" s="20">
        <f t="shared" si="3"/>
        <v>6089.13</v>
      </c>
      <c r="T102" s="20"/>
      <c r="U102" s="80">
        <v>753.38</v>
      </c>
      <c r="W102" s="20"/>
      <c r="X102" s="80">
        <v>58.78</v>
      </c>
      <c r="Y102" s="80">
        <v>676</v>
      </c>
      <c r="Z102" s="21"/>
      <c r="AA102" s="78">
        <v>-0.03</v>
      </c>
      <c r="AB102" s="20">
        <f t="shared" si="4"/>
        <v>1488.1299999999999</v>
      </c>
      <c r="AC102" s="22">
        <f t="shared" si="5"/>
        <v>4601</v>
      </c>
      <c r="AD102" s="20"/>
      <c r="AE102" s="21">
        <v>814.8</v>
      </c>
      <c r="AF102" s="13"/>
      <c r="AG102" s="21"/>
      <c r="AH102" s="19"/>
      <c r="AI102" s="80"/>
      <c r="AJ102" s="80"/>
    </row>
    <row r="103" spans="1:36" x14ac:dyDescent="0.2">
      <c r="A103" s="2" t="s">
        <v>243</v>
      </c>
      <c r="B103" s="2" t="s">
        <v>194</v>
      </c>
      <c r="C103" s="10" t="s">
        <v>48</v>
      </c>
      <c r="D103" s="19" t="s">
        <v>271</v>
      </c>
      <c r="E103" s="28">
        <v>25</v>
      </c>
      <c r="F103" s="28"/>
      <c r="G103" s="80">
        <v>0</v>
      </c>
      <c r="H103" s="80">
        <v>4198.75</v>
      </c>
      <c r="J103" s="20"/>
      <c r="K103" s="80">
        <v>0</v>
      </c>
      <c r="L103" s="80">
        <v>150.63</v>
      </c>
      <c r="M103" s="80">
        <v>0</v>
      </c>
      <c r="N103" s="80">
        <v>2500</v>
      </c>
      <c r="O103" s="80">
        <v>0</v>
      </c>
      <c r="P103" s="20"/>
      <c r="R103" s="20"/>
      <c r="S103" s="20">
        <f t="shared" si="3"/>
        <v>6849.38</v>
      </c>
      <c r="T103" s="20"/>
      <c r="U103" s="80">
        <v>915.76</v>
      </c>
      <c r="W103" s="20"/>
      <c r="X103" s="80">
        <v>41.99</v>
      </c>
      <c r="Y103" s="80">
        <v>482.86</v>
      </c>
      <c r="Z103" s="21"/>
      <c r="AA103" s="80">
        <v>0.17</v>
      </c>
      <c r="AB103" s="20">
        <f t="shared" si="4"/>
        <v>1440.7800000000002</v>
      </c>
      <c r="AC103" s="22">
        <f t="shared" si="5"/>
        <v>5408.6</v>
      </c>
      <c r="AD103" s="20"/>
      <c r="AE103" s="21">
        <v>582</v>
      </c>
      <c r="AF103" s="13"/>
      <c r="AG103" s="21"/>
      <c r="AH103" s="19"/>
      <c r="AI103" s="80"/>
      <c r="AJ103" s="80"/>
    </row>
    <row r="104" spans="1:36" x14ac:dyDescent="0.2">
      <c r="A104" s="2" t="s">
        <v>244</v>
      </c>
      <c r="B104" s="2" t="s">
        <v>195</v>
      </c>
      <c r="C104" s="10" t="s">
        <v>48</v>
      </c>
      <c r="D104" s="10" t="s">
        <v>269</v>
      </c>
      <c r="E104" s="28">
        <v>7</v>
      </c>
      <c r="F104" s="28">
        <v>15</v>
      </c>
      <c r="G104" s="80">
        <v>0</v>
      </c>
      <c r="H104" s="80">
        <v>3795.83</v>
      </c>
      <c r="J104" s="20"/>
      <c r="K104" s="80">
        <v>0</v>
      </c>
      <c r="L104" s="80">
        <v>131.76</v>
      </c>
      <c r="M104" s="80">
        <v>0</v>
      </c>
      <c r="N104" s="80">
        <v>0</v>
      </c>
      <c r="O104" s="80">
        <v>0</v>
      </c>
      <c r="P104" s="20"/>
      <c r="R104" s="20"/>
      <c r="S104" s="20">
        <f t="shared" si="3"/>
        <v>3927.59</v>
      </c>
      <c r="T104" s="20"/>
      <c r="U104" s="80">
        <v>337.44</v>
      </c>
      <c r="W104" s="20"/>
      <c r="X104" s="80">
        <v>37.96</v>
      </c>
      <c r="Y104" s="80">
        <v>465.49</v>
      </c>
      <c r="Z104" s="21"/>
      <c r="AA104" s="78">
        <v>-0.1</v>
      </c>
      <c r="AB104" s="20">
        <f t="shared" si="4"/>
        <v>840.79</v>
      </c>
      <c r="AC104" s="22">
        <f t="shared" si="5"/>
        <v>3086.8</v>
      </c>
      <c r="AD104" s="20"/>
      <c r="AE104" s="21">
        <v>494.7</v>
      </c>
      <c r="AF104" s="13"/>
      <c r="AG104" s="21"/>
      <c r="AH104" s="19"/>
      <c r="AI104" s="80"/>
      <c r="AJ104" s="80"/>
    </row>
    <row r="105" spans="1:36" x14ac:dyDescent="0.2">
      <c r="A105" s="2" t="s">
        <v>245</v>
      </c>
      <c r="B105" s="2" t="s">
        <v>196</v>
      </c>
      <c r="C105" s="10" t="s">
        <v>48</v>
      </c>
      <c r="D105" s="10" t="s">
        <v>266</v>
      </c>
      <c r="E105" s="28">
        <v>19</v>
      </c>
      <c r="F105" s="28">
        <v>21</v>
      </c>
      <c r="G105" s="80">
        <v>0</v>
      </c>
      <c r="H105" s="80">
        <v>7212</v>
      </c>
      <c r="J105" s="20"/>
      <c r="K105" s="80">
        <v>0</v>
      </c>
      <c r="L105" s="80">
        <v>252.55</v>
      </c>
      <c r="M105" s="80">
        <v>0</v>
      </c>
      <c r="N105" s="80">
        <v>0</v>
      </c>
      <c r="O105" s="80">
        <v>0</v>
      </c>
      <c r="P105" s="20"/>
      <c r="R105" s="20"/>
      <c r="S105" s="20">
        <f t="shared" si="3"/>
        <v>7464.55</v>
      </c>
      <c r="T105" s="20"/>
      <c r="U105" s="80">
        <v>1047.1600000000001</v>
      </c>
      <c r="W105" s="20"/>
      <c r="X105" s="80">
        <v>72.12</v>
      </c>
      <c r="Y105" s="80">
        <v>829.38</v>
      </c>
      <c r="Z105" s="21"/>
      <c r="AA105" s="78">
        <v>-0.11</v>
      </c>
      <c r="AB105" s="20">
        <f t="shared" si="4"/>
        <v>1948.5500000000004</v>
      </c>
      <c r="AC105" s="22">
        <f t="shared" si="5"/>
        <v>5516</v>
      </c>
      <c r="AD105" s="20"/>
      <c r="AE105" s="21">
        <v>931</v>
      </c>
      <c r="AF105" s="13"/>
      <c r="AG105" s="21"/>
      <c r="AH105" s="19"/>
      <c r="AI105" s="80"/>
      <c r="AJ105" s="80"/>
    </row>
    <row r="106" spans="1:36" x14ac:dyDescent="0.2">
      <c r="A106" s="2" t="s">
        <v>246</v>
      </c>
      <c r="B106" s="2" t="s">
        <v>197</v>
      </c>
      <c r="C106" s="10" t="s">
        <v>48</v>
      </c>
      <c r="D106" s="19" t="s">
        <v>266</v>
      </c>
      <c r="E106" s="28">
        <v>25</v>
      </c>
      <c r="F106" s="28"/>
      <c r="G106" s="80">
        <v>0</v>
      </c>
      <c r="H106" s="80">
        <v>3359</v>
      </c>
      <c r="J106" s="20"/>
      <c r="K106" s="80">
        <v>0</v>
      </c>
      <c r="L106" s="80">
        <v>120.5</v>
      </c>
      <c r="M106" s="80">
        <v>0</v>
      </c>
      <c r="N106" s="80">
        <v>0</v>
      </c>
      <c r="O106" s="80">
        <v>0</v>
      </c>
      <c r="P106" s="20"/>
      <c r="R106" s="20"/>
      <c r="S106" s="20">
        <f t="shared" si="3"/>
        <v>3479.5</v>
      </c>
      <c r="T106" s="20"/>
      <c r="U106" s="80">
        <v>274.52999999999997</v>
      </c>
      <c r="W106" s="20"/>
      <c r="X106" s="80">
        <v>33.590000000000003</v>
      </c>
      <c r="Y106" s="80">
        <v>482.86</v>
      </c>
      <c r="Z106" s="21"/>
      <c r="AA106" s="80">
        <v>0.12</v>
      </c>
      <c r="AB106" s="20">
        <f t="shared" si="4"/>
        <v>791.1</v>
      </c>
      <c r="AC106" s="22">
        <f t="shared" si="5"/>
        <v>2688.4</v>
      </c>
      <c r="AD106" s="20"/>
      <c r="AE106" s="21">
        <v>523.79999999999995</v>
      </c>
      <c r="AF106" s="13"/>
      <c r="AG106" s="21"/>
      <c r="AH106" s="19"/>
      <c r="AI106" s="80"/>
      <c r="AJ106" s="80"/>
    </row>
    <row r="107" spans="1:36" x14ac:dyDescent="0.2">
      <c r="A107" s="2" t="s">
        <v>247</v>
      </c>
      <c r="B107" s="2" t="s">
        <v>198</v>
      </c>
      <c r="C107" s="10" t="s">
        <v>48</v>
      </c>
      <c r="D107" s="19" t="s">
        <v>266</v>
      </c>
      <c r="E107" s="28">
        <v>23</v>
      </c>
      <c r="F107" s="28"/>
      <c r="G107" s="80">
        <v>0</v>
      </c>
      <c r="H107" s="80">
        <v>3862.85</v>
      </c>
      <c r="J107" s="20"/>
      <c r="K107" s="80">
        <v>0</v>
      </c>
      <c r="L107" s="80">
        <v>138.58000000000001</v>
      </c>
      <c r="M107" s="80">
        <v>0</v>
      </c>
      <c r="N107" s="80">
        <v>0</v>
      </c>
      <c r="O107" s="80">
        <v>0</v>
      </c>
      <c r="P107" s="20"/>
      <c r="R107" s="20"/>
      <c r="S107" s="20">
        <f t="shared" si="3"/>
        <v>4001.43</v>
      </c>
      <c r="T107" s="20"/>
      <c r="U107" s="80">
        <v>349.26</v>
      </c>
      <c r="W107" s="20"/>
      <c r="X107" s="80">
        <v>38.630000000000003</v>
      </c>
      <c r="Y107" s="80">
        <v>444.23</v>
      </c>
      <c r="Z107" s="21"/>
      <c r="AA107" s="78">
        <v>-0.09</v>
      </c>
      <c r="AB107" s="20">
        <f t="shared" si="4"/>
        <v>832.03</v>
      </c>
      <c r="AC107" s="22">
        <f t="shared" si="5"/>
        <v>3169.3999999999996</v>
      </c>
      <c r="AD107" s="20"/>
      <c r="AE107" s="21">
        <v>535.44000000000005</v>
      </c>
      <c r="AF107" s="13"/>
      <c r="AG107" s="21"/>
      <c r="AH107" s="19"/>
      <c r="AI107" s="80"/>
      <c r="AJ107" s="80"/>
    </row>
    <row r="108" spans="1:36" x14ac:dyDescent="0.2">
      <c r="A108" s="2" t="s">
        <v>248</v>
      </c>
      <c r="B108" s="2" t="s">
        <v>199</v>
      </c>
      <c r="C108" s="10" t="s">
        <v>48</v>
      </c>
      <c r="D108" s="19" t="s">
        <v>269</v>
      </c>
      <c r="E108" s="28">
        <v>29</v>
      </c>
      <c r="F108" s="28"/>
      <c r="G108" s="80">
        <v>0</v>
      </c>
      <c r="H108" s="80">
        <v>4870.55</v>
      </c>
      <c r="J108" s="20"/>
      <c r="K108" s="80">
        <v>0</v>
      </c>
      <c r="L108" s="80">
        <v>174.73</v>
      </c>
      <c r="M108" s="80">
        <v>0</v>
      </c>
      <c r="N108" s="80">
        <v>0</v>
      </c>
      <c r="O108" s="80">
        <v>0</v>
      </c>
      <c r="P108" s="20"/>
      <c r="R108" s="20"/>
      <c r="S108" s="20">
        <f t="shared" si="3"/>
        <v>5045.28</v>
      </c>
      <c r="T108" s="20"/>
      <c r="U108" s="80">
        <v>531.66</v>
      </c>
      <c r="W108" s="20"/>
      <c r="X108" s="80">
        <v>48.71</v>
      </c>
      <c r="Y108" s="80">
        <v>560.11</v>
      </c>
      <c r="Z108" s="21"/>
      <c r="AA108" s="80">
        <v>0</v>
      </c>
      <c r="AB108" s="20">
        <f t="shared" si="4"/>
        <v>1140.48</v>
      </c>
      <c r="AC108" s="22">
        <f t="shared" si="5"/>
        <v>3904.7999999999997</v>
      </c>
      <c r="AD108" s="20"/>
      <c r="AE108" s="21">
        <v>675.12</v>
      </c>
      <c r="AF108" s="13"/>
      <c r="AG108" s="21"/>
      <c r="AH108" s="19"/>
      <c r="AI108" s="80"/>
      <c r="AJ108" s="80"/>
    </row>
    <row r="109" spans="1:36" x14ac:dyDescent="0.2">
      <c r="A109" s="2" t="s">
        <v>249</v>
      </c>
      <c r="B109" s="2" t="s">
        <v>200</v>
      </c>
      <c r="C109" s="10" t="s">
        <v>48</v>
      </c>
      <c r="D109" s="10" t="s">
        <v>268</v>
      </c>
      <c r="E109" s="28">
        <v>24</v>
      </c>
      <c r="F109" s="28"/>
      <c r="G109" s="80">
        <v>0</v>
      </c>
      <c r="H109" s="80">
        <v>4030.8</v>
      </c>
      <c r="J109" s="20"/>
      <c r="K109" s="80">
        <v>0</v>
      </c>
      <c r="L109" s="80">
        <v>144.6</v>
      </c>
      <c r="M109" s="80">
        <v>0</v>
      </c>
      <c r="N109" s="80">
        <v>0</v>
      </c>
      <c r="O109" s="80">
        <v>0</v>
      </c>
      <c r="P109" s="20"/>
      <c r="R109" s="20"/>
      <c r="S109" s="20">
        <f t="shared" si="3"/>
        <v>4175.4000000000005</v>
      </c>
      <c r="T109" s="20"/>
      <c r="U109" s="80">
        <v>377.09</v>
      </c>
      <c r="W109" s="20"/>
      <c r="X109" s="80">
        <v>40.31</v>
      </c>
      <c r="Y109" s="80">
        <v>463.54</v>
      </c>
      <c r="Z109" s="21"/>
      <c r="AA109" s="78">
        <v>-0.14000000000000001</v>
      </c>
      <c r="AB109" s="20">
        <f t="shared" ref="AB109:AB121" si="6">SUM(T109:AA109)</f>
        <v>880.80000000000007</v>
      </c>
      <c r="AC109" s="22">
        <f t="shared" si="5"/>
        <v>3294.6000000000004</v>
      </c>
      <c r="AD109" s="20"/>
      <c r="AE109" s="21">
        <v>558.72</v>
      </c>
      <c r="AF109" s="13"/>
      <c r="AG109" s="21"/>
      <c r="AH109" s="19"/>
      <c r="AI109" s="80"/>
      <c r="AJ109" s="80"/>
    </row>
    <row r="110" spans="1:36" x14ac:dyDescent="0.2">
      <c r="A110" s="2" t="s">
        <v>250</v>
      </c>
      <c r="B110" s="2" t="s">
        <v>201</v>
      </c>
      <c r="C110" s="10" t="s">
        <v>48</v>
      </c>
      <c r="D110" s="19" t="s">
        <v>266</v>
      </c>
      <c r="E110" s="28">
        <v>20</v>
      </c>
      <c r="F110" s="28"/>
      <c r="G110" s="80">
        <v>0</v>
      </c>
      <c r="H110" s="80">
        <v>3359</v>
      </c>
      <c r="J110" s="20"/>
      <c r="K110" s="80">
        <v>0</v>
      </c>
      <c r="L110" s="80">
        <v>120.5</v>
      </c>
      <c r="M110" s="80">
        <v>0</v>
      </c>
      <c r="N110" s="80">
        <v>0</v>
      </c>
      <c r="O110" s="80">
        <v>0</v>
      </c>
      <c r="P110" s="20"/>
      <c r="R110" s="20"/>
      <c r="S110" s="20">
        <f t="shared" si="3"/>
        <v>3479.5</v>
      </c>
      <c r="T110" s="20"/>
      <c r="U110" s="80">
        <v>274.52999999999997</v>
      </c>
      <c r="W110" s="20"/>
      <c r="X110" s="80">
        <v>33.590000000000003</v>
      </c>
      <c r="Y110" s="80">
        <v>386.29</v>
      </c>
      <c r="Z110" s="21"/>
      <c r="AA110" s="80">
        <v>0.09</v>
      </c>
      <c r="AB110" s="20">
        <f t="shared" si="6"/>
        <v>694.50000000000011</v>
      </c>
      <c r="AC110" s="22">
        <f t="shared" si="5"/>
        <v>2785</v>
      </c>
      <c r="AD110" s="20"/>
      <c r="AE110" s="21">
        <v>465.6</v>
      </c>
      <c r="AF110" s="13"/>
      <c r="AG110" s="21"/>
      <c r="AH110" s="19"/>
      <c r="AI110" s="80"/>
      <c r="AJ110" s="80"/>
    </row>
    <row r="111" spans="1:36" x14ac:dyDescent="0.2">
      <c r="A111" s="2" t="s">
        <v>251</v>
      </c>
      <c r="B111" s="2" t="s">
        <v>252</v>
      </c>
      <c r="C111" s="10" t="s">
        <v>48</v>
      </c>
      <c r="D111" s="10" t="s">
        <v>266</v>
      </c>
      <c r="E111" s="28">
        <v>6</v>
      </c>
      <c r="F111" s="28"/>
      <c r="G111" s="80">
        <v>0</v>
      </c>
      <c r="H111" s="80">
        <v>1007.7</v>
      </c>
      <c r="J111" s="20"/>
      <c r="K111" s="80">
        <v>0</v>
      </c>
      <c r="L111" s="80">
        <v>36.15</v>
      </c>
      <c r="M111" s="80">
        <v>0</v>
      </c>
      <c r="N111" s="80">
        <v>0</v>
      </c>
      <c r="O111" s="80">
        <v>0</v>
      </c>
      <c r="P111" s="20"/>
      <c r="R111" s="20"/>
      <c r="S111" s="20">
        <f t="shared" si="3"/>
        <v>1043.8500000000001</v>
      </c>
      <c r="T111" s="20"/>
      <c r="U111" s="80">
        <v>55.84</v>
      </c>
      <c r="W111" s="20"/>
      <c r="X111" s="80">
        <v>10.08</v>
      </c>
      <c r="Y111" s="80">
        <v>115.89</v>
      </c>
      <c r="Z111" s="21"/>
      <c r="AA111" s="80">
        <v>0.04</v>
      </c>
      <c r="AB111" s="20">
        <f t="shared" si="6"/>
        <v>181.85</v>
      </c>
      <c r="AC111" s="22">
        <f t="shared" si="5"/>
        <v>862.00000000000011</v>
      </c>
      <c r="AD111" s="20"/>
      <c r="AE111" s="21">
        <v>139.68</v>
      </c>
      <c r="AF111" s="13"/>
      <c r="AG111" s="21"/>
      <c r="AH111" s="19"/>
      <c r="AI111" s="80"/>
      <c r="AJ111" s="80"/>
    </row>
    <row r="112" spans="1:36" x14ac:dyDescent="0.2">
      <c r="A112" s="2" t="s">
        <v>253</v>
      </c>
      <c r="B112" s="2" t="s">
        <v>254</v>
      </c>
      <c r="C112" s="10" t="s">
        <v>48</v>
      </c>
      <c r="D112" s="10" t="s">
        <v>269</v>
      </c>
      <c r="E112" s="28">
        <v>9</v>
      </c>
      <c r="F112" s="28"/>
      <c r="G112" s="80">
        <v>0</v>
      </c>
      <c r="H112" s="80">
        <v>1343.6</v>
      </c>
      <c r="J112" s="20"/>
      <c r="K112" s="80">
        <v>0</v>
      </c>
      <c r="L112" s="80">
        <v>48.2</v>
      </c>
      <c r="M112" s="80">
        <v>0</v>
      </c>
      <c r="N112" s="80">
        <v>0</v>
      </c>
      <c r="O112" s="80">
        <v>0</v>
      </c>
      <c r="P112" s="20"/>
      <c r="R112" s="20"/>
      <c r="S112" s="20">
        <f t="shared" si="3"/>
        <v>1391.8</v>
      </c>
      <c r="T112" s="20"/>
      <c r="U112" s="80">
        <v>78.11</v>
      </c>
      <c r="W112" s="20"/>
      <c r="X112" s="80">
        <v>13.44</v>
      </c>
      <c r="Y112" s="80">
        <v>173.83</v>
      </c>
      <c r="Z112" s="21"/>
      <c r="AA112" s="80">
        <v>0.02</v>
      </c>
      <c r="AB112" s="20">
        <f t="shared" si="6"/>
        <v>265.39999999999998</v>
      </c>
      <c r="AC112" s="22">
        <f t="shared" si="5"/>
        <v>1126.4000000000001</v>
      </c>
      <c r="AD112" s="20"/>
      <c r="AE112" s="21">
        <v>197.88</v>
      </c>
      <c r="AF112" s="13"/>
      <c r="AG112" s="21"/>
      <c r="AH112" s="19"/>
      <c r="AI112" s="80"/>
      <c r="AJ112" s="80"/>
    </row>
    <row r="113" spans="1:36" x14ac:dyDescent="0.2">
      <c r="A113" s="2" t="s">
        <v>255</v>
      </c>
      <c r="B113" s="2" t="s">
        <v>256</v>
      </c>
      <c r="C113" s="10" t="s">
        <v>48</v>
      </c>
      <c r="D113" s="10" t="s">
        <v>267</v>
      </c>
      <c r="E113" s="28">
        <v>10</v>
      </c>
      <c r="F113" s="28"/>
      <c r="G113" s="80">
        <v>0</v>
      </c>
      <c r="H113" s="80">
        <v>1343.6</v>
      </c>
      <c r="J113" s="20"/>
      <c r="K113" s="80">
        <v>0</v>
      </c>
      <c r="L113" s="80">
        <v>48.2</v>
      </c>
      <c r="M113" s="80">
        <v>0</v>
      </c>
      <c r="N113" s="80">
        <v>0</v>
      </c>
      <c r="O113" s="80">
        <v>0</v>
      </c>
      <c r="P113" s="20"/>
      <c r="R113" s="20"/>
      <c r="S113" s="20">
        <f t="shared" si="3"/>
        <v>1391.8</v>
      </c>
      <c r="T113" s="20"/>
      <c r="U113" s="80">
        <v>78.11</v>
      </c>
      <c r="W113" s="20"/>
      <c r="X113" s="80">
        <v>13.44</v>
      </c>
      <c r="Y113" s="80">
        <v>193.14</v>
      </c>
      <c r="Z113" s="21"/>
      <c r="AA113" s="78">
        <v>-0.09</v>
      </c>
      <c r="AB113" s="20">
        <f t="shared" si="6"/>
        <v>284.60000000000002</v>
      </c>
      <c r="AC113" s="22">
        <f t="shared" si="5"/>
        <v>1107.1999999999998</v>
      </c>
      <c r="AD113" s="20"/>
      <c r="AE113" s="21">
        <v>209.52</v>
      </c>
      <c r="AF113" s="13"/>
      <c r="AG113" s="21"/>
      <c r="AH113" s="19"/>
      <c r="AI113" s="80"/>
      <c r="AJ113" s="80"/>
    </row>
    <row r="114" spans="1:36" x14ac:dyDescent="0.2">
      <c r="A114" s="2" t="s">
        <v>257</v>
      </c>
      <c r="B114" s="2" t="s">
        <v>258</v>
      </c>
      <c r="C114" s="10" t="s">
        <v>48</v>
      </c>
      <c r="D114" s="19" t="s">
        <v>266</v>
      </c>
      <c r="E114" s="28">
        <v>5</v>
      </c>
      <c r="F114" s="28"/>
      <c r="G114" s="80">
        <v>0</v>
      </c>
      <c r="H114" s="80">
        <v>839.75</v>
      </c>
      <c r="J114" s="20"/>
      <c r="K114" s="80">
        <v>0</v>
      </c>
      <c r="L114" s="80">
        <v>30.13</v>
      </c>
      <c r="M114" s="80">
        <v>0</v>
      </c>
      <c r="N114" s="80">
        <v>0</v>
      </c>
      <c r="O114" s="80">
        <v>0</v>
      </c>
      <c r="P114" s="20"/>
      <c r="R114" s="20"/>
      <c r="S114" s="20">
        <f t="shared" si="3"/>
        <v>869.88</v>
      </c>
      <c r="T114" s="20"/>
      <c r="U114" s="80">
        <v>44.7</v>
      </c>
      <c r="W114" s="20"/>
      <c r="X114" s="80">
        <v>8.4</v>
      </c>
      <c r="Y114" s="80">
        <v>96.57</v>
      </c>
      <c r="Z114" s="21"/>
      <c r="AA114" s="80">
        <v>0.01</v>
      </c>
      <c r="AB114" s="20">
        <f t="shared" si="6"/>
        <v>149.67999999999998</v>
      </c>
      <c r="AC114" s="22">
        <f t="shared" ref="AC114:AC121" si="7">S114-AB114</f>
        <v>720.2</v>
      </c>
      <c r="AD114" s="20"/>
      <c r="AE114" s="21">
        <v>116.4</v>
      </c>
      <c r="AF114" s="13"/>
      <c r="AG114" s="21"/>
      <c r="AH114" s="19"/>
      <c r="AI114" s="80"/>
      <c r="AJ114" s="80"/>
    </row>
    <row r="115" spans="1:36" x14ac:dyDescent="0.2">
      <c r="A115" s="2" t="s">
        <v>259</v>
      </c>
      <c r="B115" s="2" t="s">
        <v>260</v>
      </c>
      <c r="C115" s="10" t="s">
        <v>48</v>
      </c>
      <c r="D115" s="19" t="s">
        <v>265</v>
      </c>
      <c r="E115" s="28">
        <v>4</v>
      </c>
      <c r="F115" s="28"/>
      <c r="G115" s="80">
        <v>0</v>
      </c>
      <c r="H115" s="80">
        <v>671.8</v>
      </c>
      <c r="J115" s="20"/>
      <c r="K115" s="80">
        <v>0</v>
      </c>
      <c r="L115" s="80">
        <v>24.1</v>
      </c>
      <c r="M115" s="80">
        <v>0</v>
      </c>
      <c r="N115" s="80">
        <v>0</v>
      </c>
      <c r="O115" s="80">
        <v>0</v>
      </c>
      <c r="P115" s="20"/>
      <c r="R115" s="20"/>
      <c r="S115" s="20">
        <f t="shared" ref="S115:S121" si="8">SUM(G115:R115)</f>
        <v>695.9</v>
      </c>
      <c r="T115" s="20"/>
      <c r="U115" s="80">
        <v>33.57</v>
      </c>
      <c r="W115" s="20"/>
      <c r="X115" s="80">
        <v>6.72</v>
      </c>
      <c r="Y115" s="80">
        <v>618.05999999999995</v>
      </c>
      <c r="Z115" s="21"/>
      <c r="AA115" s="78">
        <v>-0.05</v>
      </c>
      <c r="AB115" s="20">
        <f t="shared" si="6"/>
        <v>658.3</v>
      </c>
      <c r="AC115" s="22">
        <f t="shared" si="7"/>
        <v>37.600000000000023</v>
      </c>
      <c r="AD115" s="20"/>
      <c r="AE115" s="21">
        <v>93.12</v>
      </c>
      <c r="AF115" s="13"/>
      <c r="AG115" s="21"/>
      <c r="AH115" s="19"/>
      <c r="AI115" s="80"/>
      <c r="AJ115" s="80"/>
    </row>
    <row r="116" spans="1:36" s="21" customFormat="1" x14ac:dyDescent="0.2">
      <c r="A116" s="21" t="s">
        <v>278</v>
      </c>
      <c r="B116" s="21" t="s">
        <v>279</v>
      </c>
      <c r="C116" s="19" t="s">
        <v>48</v>
      </c>
      <c r="D116" s="19" t="s">
        <v>269</v>
      </c>
      <c r="E116" s="28">
        <v>20</v>
      </c>
      <c r="F116" s="28"/>
      <c r="G116" s="80">
        <v>0</v>
      </c>
      <c r="H116" s="80">
        <v>3359</v>
      </c>
      <c r="J116" s="20"/>
      <c r="K116" s="80">
        <v>0</v>
      </c>
      <c r="L116" s="80">
        <v>120.5</v>
      </c>
      <c r="M116" s="80">
        <v>0</v>
      </c>
      <c r="N116" s="80">
        <v>0</v>
      </c>
      <c r="O116" s="80">
        <v>0</v>
      </c>
      <c r="P116" s="20"/>
      <c r="R116" s="20"/>
      <c r="S116" s="20">
        <f t="shared" si="8"/>
        <v>3479.5</v>
      </c>
      <c r="T116" s="20"/>
      <c r="U116" s="80">
        <v>274.52999999999997</v>
      </c>
      <c r="W116" s="20"/>
      <c r="X116" s="80">
        <v>33.590000000000003</v>
      </c>
      <c r="Y116" s="80">
        <v>386.29</v>
      </c>
      <c r="AA116" s="80">
        <v>0.09</v>
      </c>
      <c r="AB116" s="20">
        <f t="shared" si="6"/>
        <v>694.50000000000011</v>
      </c>
      <c r="AC116" s="22">
        <f t="shared" si="7"/>
        <v>2785</v>
      </c>
      <c r="AD116" s="20"/>
      <c r="AE116" s="21">
        <v>465.6</v>
      </c>
      <c r="AF116" s="13"/>
      <c r="AH116" s="19"/>
      <c r="AI116" s="80"/>
      <c r="AJ116" s="80"/>
    </row>
    <row r="117" spans="1:36" s="21" customFormat="1" x14ac:dyDescent="0.2">
      <c r="A117" s="21" t="s">
        <v>280</v>
      </c>
      <c r="B117" s="21" t="s">
        <v>281</v>
      </c>
      <c r="C117" s="19" t="s">
        <v>48</v>
      </c>
      <c r="D117" s="19" t="s">
        <v>267</v>
      </c>
      <c r="E117" s="28">
        <v>4</v>
      </c>
      <c r="F117" s="28"/>
      <c r="G117" s="80">
        <v>0</v>
      </c>
      <c r="H117" s="80">
        <v>335.9</v>
      </c>
      <c r="J117" s="20"/>
      <c r="K117" s="80">
        <v>0</v>
      </c>
      <c r="L117" s="80">
        <v>12.05</v>
      </c>
      <c r="M117" s="80">
        <v>0</v>
      </c>
      <c r="N117" s="80">
        <v>0</v>
      </c>
      <c r="O117" s="80">
        <v>0</v>
      </c>
      <c r="P117" s="20"/>
      <c r="R117" s="20"/>
      <c r="S117" s="20">
        <f t="shared" si="8"/>
        <v>347.95</v>
      </c>
      <c r="T117" s="20"/>
      <c r="U117" s="80">
        <v>11.3</v>
      </c>
      <c r="W117" s="20"/>
      <c r="X117" s="80">
        <v>3.36</v>
      </c>
      <c r="Y117" s="80">
        <v>77.260000000000005</v>
      </c>
      <c r="AA117" s="80">
        <v>0.03</v>
      </c>
      <c r="AB117" s="20">
        <f t="shared" si="6"/>
        <v>91.95</v>
      </c>
      <c r="AC117" s="22">
        <f t="shared" si="7"/>
        <v>256</v>
      </c>
      <c r="AD117" s="20"/>
      <c r="AE117" s="21">
        <v>69.84</v>
      </c>
      <c r="AF117" s="13"/>
      <c r="AH117" s="19"/>
      <c r="AI117" s="80"/>
      <c r="AJ117" s="80"/>
    </row>
    <row r="118" spans="1:36" s="21" customFormat="1" x14ac:dyDescent="0.2">
      <c r="A118" s="21" t="s">
        <v>282</v>
      </c>
      <c r="B118" s="21" t="s">
        <v>283</v>
      </c>
      <c r="C118" s="19" t="s">
        <v>48</v>
      </c>
      <c r="D118" s="19" t="s">
        <v>271</v>
      </c>
      <c r="E118" s="28">
        <v>40</v>
      </c>
      <c r="F118" s="28"/>
      <c r="G118" s="80">
        <v>0</v>
      </c>
      <c r="H118" s="80">
        <v>6718</v>
      </c>
      <c r="J118" s="20"/>
      <c r="K118" s="80">
        <v>0</v>
      </c>
      <c r="L118" s="80">
        <v>241</v>
      </c>
      <c r="M118" s="80">
        <v>0</v>
      </c>
      <c r="N118" s="80">
        <v>0</v>
      </c>
      <c r="O118" s="80">
        <v>0</v>
      </c>
      <c r="P118" s="20"/>
      <c r="R118" s="20"/>
      <c r="S118" s="20">
        <f t="shared" si="8"/>
        <v>6959</v>
      </c>
      <c r="T118" s="20"/>
      <c r="U118" s="80">
        <v>939.18</v>
      </c>
      <c r="W118" s="20"/>
      <c r="X118" s="80">
        <v>67.180000000000007</v>
      </c>
      <c r="Y118" s="80">
        <v>772.57</v>
      </c>
      <c r="AA118" s="78">
        <v>-0.13</v>
      </c>
      <c r="AB118" s="20">
        <f t="shared" si="6"/>
        <v>1778.7999999999997</v>
      </c>
      <c r="AC118" s="22">
        <f t="shared" si="7"/>
        <v>5180.2000000000007</v>
      </c>
      <c r="AD118" s="20"/>
      <c r="AE118" s="21">
        <v>931</v>
      </c>
      <c r="AF118" s="13"/>
      <c r="AH118" s="19"/>
      <c r="AI118" s="80"/>
      <c r="AJ118" s="80"/>
    </row>
    <row r="119" spans="1:36" x14ac:dyDescent="0.2">
      <c r="A119" s="2" t="s">
        <v>261</v>
      </c>
      <c r="B119" s="2" t="s">
        <v>202</v>
      </c>
      <c r="C119" s="10" t="s">
        <v>48</v>
      </c>
      <c r="D119" s="10" t="s">
        <v>267</v>
      </c>
      <c r="E119" s="28"/>
      <c r="F119" s="28">
        <v>12</v>
      </c>
      <c r="G119" s="80">
        <v>0</v>
      </c>
      <c r="H119" s="80">
        <v>1819</v>
      </c>
      <c r="J119" s="20"/>
      <c r="K119" s="80">
        <v>0</v>
      </c>
      <c r="L119" s="80">
        <v>62.46</v>
      </c>
      <c r="M119" s="80">
        <v>0</v>
      </c>
      <c r="N119" s="80">
        <v>0</v>
      </c>
      <c r="O119" s="80">
        <v>0</v>
      </c>
      <c r="P119" s="20"/>
      <c r="R119" s="20"/>
      <c r="S119" s="20">
        <f t="shared" si="8"/>
        <v>1881.46</v>
      </c>
      <c r="T119" s="20"/>
      <c r="U119" s="80">
        <v>109.45</v>
      </c>
      <c r="W119" s="20"/>
      <c r="X119" s="80">
        <v>18.190000000000001</v>
      </c>
      <c r="Y119" s="80">
        <v>264.23</v>
      </c>
      <c r="Z119" s="21"/>
      <c r="AA119" s="78">
        <v>-0.01</v>
      </c>
      <c r="AB119" s="20">
        <f t="shared" si="6"/>
        <v>391.86</v>
      </c>
      <c r="AC119" s="22">
        <f t="shared" si="7"/>
        <v>1489.6</v>
      </c>
      <c r="AD119" s="20"/>
      <c r="AE119" s="21">
        <v>250.26</v>
      </c>
      <c r="AF119" s="13"/>
      <c r="AG119" s="21"/>
      <c r="AH119" s="19"/>
      <c r="AI119" s="80"/>
      <c r="AJ119" s="80"/>
    </row>
    <row r="120" spans="1:36" x14ac:dyDescent="0.2">
      <c r="A120" s="2" t="s">
        <v>262</v>
      </c>
      <c r="B120" s="2" t="s">
        <v>203</v>
      </c>
      <c r="C120" s="10" t="s">
        <v>48</v>
      </c>
      <c r="D120" s="10" t="s">
        <v>268</v>
      </c>
      <c r="E120" s="28">
        <v>5</v>
      </c>
      <c r="F120" s="28">
        <v>35</v>
      </c>
      <c r="G120" s="80">
        <v>0</v>
      </c>
      <c r="H120" s="80">
        <v>7541.34</v>
      </c>
      <c r="I120" s="20"/>
      <c r="J120" s="20"/>
      <c r="K120" s="80">
        <v>1659.1</v>
      </c>
      <c r="L120" s="80">
        <v>260.25</v>
      </c>
      <c r="M120" s="80">
        <v>0</v>
      </c>
      <c r="N120" s="80">
        <v>0</v>
      </c>
      <c r="O120" s="80">
        <v>0</v>
      </c>
      <c r="P120" s="20"/>
      <c r="Q120" s="20"/>
      <c r="R120" s="20"/>
      <c r="S120" s="20">
        <f t="shared" si="8"/>
        <v>9460.69</v>
      </c>
      <c r="T120" s="20"/>
      <c r="U120" s="80">
        <v>1473.54</v>
      </c>
      <c r="V120" s="20"/>
      <c r="W120" s="20"/>
      <c r="X120" s="80">
        <v>75.41</v>
      </c>
      <c r="Y120" s="80">
        <v>867.25</v>
      </c>
      <c r="Z120" s="20"/>
      <c r="AA120" s="78">
        <v>-0.11</v>
      </c>
      <c r="AB120" s="20">
        <f t="shared" si="6"/>
        <v>2416.0899999999997</v>
      </c>
      <c r="AC120" s="22">
        <f t="shared" si="7"/>
        <v>7044.6</v>
      </c>
      <c r="AD120" s="20"/>
      <c r="AE120" s="21">
        <v>931</v>
      </c>
      <c r="AF120" s="13"/>
      <c r="AG120" s="21"/>
      <c r="AH120" s="19"/>
      <c r="AI120" s="80"/>
      <c r="AJ120" s="80"/>
    </row>
    <row r="121" spans="1:36" x14ac:dyDescent="0.2">
      <c r="A121" s="2" t="s">
        <v>263</v>
      </c>
      <c r="B121" s="2" t="s">
        <v>204</v>
      </c>
      <c r="C121" s="10" t="s">
        <v>48</v>
      </c>
      <c r="D121" s="10" t="s">
        <v>268</v>
      </c>
      <c r="E121" s="34">
        <v>2</v>
      </c>
      <c r="F121" s="34">
        <v>30</v>
      </c>
      <c r="G121" s="80">
        <v>0</v>
      </c>
      <c r="H121" s="80">
        <v>6080.12</v>
      </c>
      <c r="I121" s="20"/>
      <c r="J121" s="20"/>
      <c r="K121" s="80">
        <v>0</v>
      </c>
      <c r="L121" s="80">
        <v>209.3</v>
      </c>
      <c r="M121" s="80">
        <v>0</v>
      </c>
      <c r="N121" s="80">
        <v>0</v>
      </c>
      <c r="O121" s="80">
        <v>0</v>
      </c>
      <c r="P121" s="20"/>
      <c r="Q121" s="20"/>
      <c r="R121" s="20"/>
      <c r="S121" s="20">
        <f t="shared" si="8"/>
        <v>6289.42</v>
      </c>
      <c r="T121" s="20"/>
      <c r="U121" s="80">
        <v>796.16</v>
      </c>
      <c r="V121" s="20"/>
      <c r="W121" s="20"/>
      <c r="X121" s="80">
        <v>60.8</v>
      </c>
      <c r="Y121" s="80">
        <v>699.21</v>
      </c>
      <c r="Z121" s="20"/>
      <c r="AA121" s="80">
        <v>0.05</v>
      </c>
      <c r="AB121" s="20">
        <f t="shared" si="6"/>
        <v>1556.22</v>
      </c>
      <c r="AC121" s="22">
        <f t="shared" si="7"/>
        <v>4733.2</v>
      </c>
      <c r="AD121" s="20"/>
      <c r="AE121" s="21">
        <v>744.96</v>
      </c>
      <c r="AF121" s="13"/>
      <c r="AG121" s="21"/>
      <c r="AH121" s="13"/>
      <c r="AI121" s="20"/>
      <c r="AJ121" s="80"/>
    </row>
    <row r="122" spans="1:36" s="3" customFormat="1" x14ac:dyDescent="0.2">
      <c r="C122" s="2"/>
      <c r="D122" s="20"/>
      <c r="E122" s="3" t="s">
        <v>10</v>
      </c>
      <c r="F122" s="3" t="s">
        <v>10</v>
      </c>
      <c r="G122" s="3" t="s">
        <v>10</v>
      </c>
      <c r="H122" s="3" t="s">
        <v>10</v>
      </c>
      <c r="J122" s="3" t="s">
        <v>10</v>
      </c>
      <c r="K122" s="3" t="s">
        <v>10</v>
      </c>
      <c r="L122" s="3" t="s">
        <v>10</v>
      </c>
      <c r="M122" s="3" t="s">
        <v>10</v>
      </c>
      <c r="N122" s="3" t="s">
        <v>10</v>
      </c>
      <c r="O122" s="3" t="s">
        <v>10</v>
      </c>
      <c r="P122" s="3" t="s">
        <v>10</v>
      </c>
      <c r="Q122" s="3" t="s">
        <v>10</v>
      </c>
      <c r="R122" s="3" t="s">
        <v>10</v>
      </c>
      <c r="S122" s="3" t="s">
        <v>10</v>
      </c>
      <c r="T122" s="3" t="s">
        <v>10</v>
      </c>
      <c r="U122" s="3" t="s">
        <v>10</v>
      </c>
      <c r="V122" s="3" t="s">
        <v>10</v>
      </c>
      <c r="W122" s="3" t="s">
        <v>10</v>
      </c>
      <c r="X122" s="3" t="s">
        <v>10</v>
      </c>
      <c r="Y122" s="3" t="s">
        <v>10</v>
      </c>
      <c r="Z122" s="3" t="s">
        <v>10</v>
      </c>
      <c r="AA122" s="3" t="s">
        <v>10</v>
      </c>
      <c r="AB122" s="3" t="s">
        <v>10</v>
      </c>
      <c r="AC122" s="23" t="s">
        <v>10</v>
      </c>
      <c r="AD122" s="20"/>
      <c r="AE122" s="55" t="s">
        <v>10</v>
      </c>
      <c r="AF122" s="62"/>
      <c r="AH122" s="55"/>
      <c r="AI122" s="55"/>
    </row>
    <row r="123" spans="1:36" ht="18" x14ac:dyDescent="0.25">
      <c r="A123" s="12" t="s">
        <v>11</v>
      </c>
      <c r="B123" s="2" t="s">
        <v>12</v>
      </c>
      <c r="E123" s="29">
        <f t="shared" ref="E123:AC123" si="9">SUM(E9:E122)</f>
        <v>690</v>
      </c>
      <c r="F123" s="29">
        <f t="shared" si="9"/>
        <v>480</v>
      </c>
      <c r="G123" s="16">
        <f t="shared" si="9"/>
        <v>307486.36</v>
      </c>
      <c r="H123" s="16">
        <f t="shared" si="9"/>
        <v>205035.21999999997</v>
      </c>
      <c r="I123" s="16">
        <f t="shared" si="9"/>
        <v>12443.51</v>
      </c>
      <c r="J123" s="16">
        <f t="shared" si="9"/>
        <v>688</v>
      </c>
      <c r="K123" s="16">
        <f t="shared" si="9"/>
        <v>30725.920000000002</v>
      </c>
      <c r="L123" s="16">
        <f t="shared" si="9"/>
        <v>10346.789999999997</v>
      </c>
      <c r="M123" s="16">
        <f t="shared" si="9"/>
        <v>3129</v>
      </c>
      <c r="N123" s="16">
        <f t="shared" si="9"/>
        <v>6967</v>
      </c>
      <c r="O123" s="16">
        <f t="shared" si="9"/>
        <v>1263.05</v>
      </c>
      <c r="P123" s="16">
        <f t="shared" si="9"/>
        <v>0</v>
      </c>
      <c r="Q123" s="16">
        <f t="shared" si="9"/>
        <v>0</v>
      </c>
      <c r="R123" s="16">
        <f t="shared" si="9"/>
        <v>0</v>
      </c>
      <c r="S123" s="16">
        <f t="shared" si="9"/>
        <v>578084.85000000033</v>
      </c>
      <c r="T123" s="16">
        <f t="shared" si="9"/>
        <v>-472.26000000000005</v>
      </c>
      <c r="U123" s="16">
        <f t="shared" si="9"/>
        <v>70310.059999999969</v>
      </c>
      <c r="V123" s="16">
        <f t="shared" si="9"/>
        <v>0</v>
      </c>
      <c r="W123" s="16">
        <f t="shared" si="9"/>
        <v>0</v>
      </c>
      <c r="X123" s="16">
        <f t="shared" si="9"/>
        <v>4223.7700000000023</v>
      </c>
      <c r="Y123" s="16">
        <f t="shared" si="9"/>
        <v>59820.88999999997</v>
      </c>
      <c r="Z123" s="16">
        <f t="shared" si="9"/>
        <v>641.37</v>
      </c>
      <c r="AA123" s="16">
        <f t="shared" si="9"/>
        <v>-0.97999999999999976</v>
      </c>
      <c r="AB123" s="16">
        <f t="shared" si="9"/>
        <v>134522.85</v>
      </c>
      <c r="AC123" s="86">
        <f t="shared" si="9"/>
        <v>443562.00000000017</v>
      </c>
      <c r="AD123" s="20"/>
      <c r="AE123" s="21">
        <f>SUM(AE9:AE122)</f>
        <v>80639.97</v>
      </c>
      <c r="AF123" s="13"/>
      <c r="AG123" s="20"/>
      <c r="AH123" s="20"/>
      <c r="AI123" s="20"/>
    </row>
    <row r="124" spans="1:36" x14ac:dyDescent="0.2">
      <c r="AD124" s="20"/>
      <c r="AE124" s="21"/>
      <c r="AF124" s="13"/>
      <c r="AG124" s="20"/>
      <c r="AH124" s="20"/>
    </row>
    <row r="125" spans="1:36" ht="30.75" customHeight="1" x14ac:dyDescent="0.2">
      <c r="B125" s="11"/>
      <c r="C125" s="97"/>
      <c r="D125" s="97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68" t="s">
        <v>305</v>
      </c>
      <c r="AE125" s="58">
        <v>1370.88</v>
      </c>
      <c r="AF125" s="13"/>
      <c r="AG125" s="20"/>
      <c r="AH125" s="20"/>
    </row>
    <row r="126" spans="1:36" ht="22.5" customHeight="1" x14ac:dyDescent="0.2">
      <c r="A126" s="81" t="s">
        <v>318</v>
      </c>
      <c r="B126" s="81" t="s">
        <v>317</v>
      </c>
      <c r="C126" s="85" t="s">
        <v>320</v>
      </c>
      <c r="D126" s="81"/>
      <c r="E126" s="81"/>
      <c r="F126" s="81"/>
      <c r="G126" s="81">
        <v>0</v>
      </c>
      <c r="H126" s="82"/>
      <c r="I126" s="81">
        <v>0</v>
      </c>
      <c r="J126" s="81">
        <v>0</v>
      </c>
      <c r="K126" s="81">
        <v>0</v>
      </c>
      <c r="L126" s="81"/>
      <c r="M126" s="81">
        <v>0</v>
      </c>
      <c r="N126" s="81">
        <v>0</v>
      </c>
      <c r="O126" s="81"/>
      <c r="P126" s="81">
        <v>19954.13</v>
      </c>
      <c r="Q126" s="81">
        <v>72430.2</v>
      </c>
      <c r="R126" s="81">
        <v>3841.92</v>
      </c>
      <c r="S126" s="82">
        <f>SUM(G126:R126)</f>
        <v>96226.25</v>
      </c>
      <c r="T126" s="81">
        <v>0</v>
      </c>
      <c r="U126" s="81">
        <v>0</v>
      </c>
      <c r="V126" s="81"/>
      <c r="W126" s="81">
        <v>4850.05</v>
      </c>
      <c r="X126" s="81">
        <v>0</v>
      </c>
      <c r="Y126" s="81">
        <v>0</v>
      </c>
      <c r="Z126" s="81">
        <v>0</v>
      </c>
      <c r="AA126" s="81">
        <v>0</v>
      </c>
      <c r="AB126" s="82">
        <f>SUM(T126:AA126)</f>
        <v>4850.05</v>
      </c>
      <c r="AC126" s="82">
        <f>S126-AB126</f>
        <v>91376.2</v>
      </c>
      <c r="AD126" s="68" t="s">
        <v>306</v>
      </c>
      <c r="AE126" s="58">
        <v>219.34</v>
      </c>
      <c r="AF126" s="19"/>
    </row>
    <row r="127" spans="1:36" s="21" customFormat="1" ht="18" x14ac:dyDescent="0.25">
      <c r="B127" s="50"/>
      <c r="C127" s="83"/>
      <c r="D127" s="51"/>
      <c r="E127" s="51"/>
      <c r="F127" s="51"/>
      <c r="G127" s="51"/>
      <c r="H127" s="51"/>
      <c r="I127" s="51"/>
      <c r="J127" s="51"/>
      <c r="K127" s="9"/>
      <c r="L127" s="9"/>
      <c r="M127" s="9"/>
      <c r="N127" s="56"/>
      <c r="O127" s="56"/>
      <c r="P127" s="56"/>
      <c r="Q127" s="56"/>
      <c r="R127" s="9"/>
      <c r="S127" s="9"/>
      <c r="T127" s="9"/>
      <c r="U127" s="9"/>
      <c r="V127" s="56"/>
      <c r="W127" s="56"/>
      <c r="X127" s="9"/>
      <c r="Y127" s="9"/>
      <c r="Z127" s="9"/>
      <c r="AA127" s="56"/>
      <c r="AB127" s="9"/>
      <c r="AC127" s="9"/>
      <c r="AD127" s="59" t="s">
        <v>307</v>
      </c>
      <c r="AE127" s="87">
        <f>AE123+AE125+AE126</f>
        <v>82230.19</v>
      </c>
      <c r="AF127" s="19"/>
    </row>
    <row r="128" spans="1:36" s="21" customFormat="1" ht="11.25" customHeight="1" x14ac:dyDescent="0.2">
      <c r="B128" s="50"/>
      <c r="C128" s="84"/>
      <c r="D128" s="51"/>
      <c r="E128" s="51"/>
      <c r="F128" s="51"/>
      <c r="G128" s="51"/>
      <c r="H128" s="51"/>
      <c r="I128" s="51"/>
      <c r="J128" s="51"/>
      <c r="K128" s="9"/>
      <c r="L128" s="9"/>
      <c r="M128" s="9"/>
      <c r="N128" s="56"/>
      <c r="O128" s="56"/>
      <c r="P128" s="56"/>
      <c r="Q128" s="56"/>
      <c r="R128" s="9"/>
      <c r="S128" s="9"/>
      <c r="T128" s="9"/>
      <c r="U128" s="9"/>
      <c r="V128" s="56"/>
      <c r="W128" s="56"/>
      <c r="X128" s="9"/>
      <c r="Y128" s="9"/>
      <c r="Z128" s="9"/>
      <c r="AA128" s="56"/>
      <c r="AB128" s="9"/>
      <c r="AC128" s="9"/>
      <c r="AF128" s="19"/>
    </row>
    <row r="129" spans="1:32" ht="11.25" customHeight="1" x14ac:dyDescent="0.2">
      <c r="B129" s="50"/>
      <c r="C129" s="51"/>
      <c r="D129" s="51"/>
      <c r="E129" s="51"/>
      <c r="F129" s="51"/>
      <c r="G129" s="51"/>
      <c r="H129" s="51"/>
      <c r="I129" s="51"/>
      <c r="J129" s="51"/>
      <c r="K129" s="9"/>
      <c r="L129" s="9"/>
      <c r="M129" s="9"/>
      <c r="N129" s="56"/>
      <c r="O129" s="56"/>
      <c r="P129" s="56"/>
      <c r="Q129" s="56"/>
      <c r="R129" s="9"/>
      <c r="S129" s="9"/>
      <c r="T129" s="9"/>
      <c r="U129" s="9"/>
      <c r="V129" s="56"/>
      <c r="W129" s="56"/>
      <c r="X129" s="9"/>
      <c r="Y129" s="9"/>
      <c r="Z129" s="9"/>
      <c r="AA129" s="56"/>
      <c r="AB129" s="9"/>
      <c r="AC129" s="9"/>
      <c r="AF129" s="19"/>
    </row>
    <row r="130" spans="1:32" ht="12" customHeight="1" thickBot="1" x14ac:dyDescent="0.25">
      <c r="C130" s="21"/>
      <c r="D130" s="21"/>
      <c r="G130" s="21"/>
      <c r="H130" s="21"/>
      <c r="AF130" s="19"/>
    </row>
    <row r="131" spans="1:32" ht="15.75" customHeight="1" thickBot="1" x14ac:dyDescent="0.25">
      <c r="A131" s="21"/>
      <c r="B131" s="46" t="s">
        <v>50</v>
      </c>
      <c r="C131" s="108" t="s">
        <v>51</v>
      </c>
      <c r="D131" s="101"/>
      <c r="E131" s="47"/>
      <c r="F131" s="100" t="s">
        <v>52</v>
      </c>
      <c r="G131" s="101"/>
      <c r="H131" s="48" t="s">
        <v>274</v>
      </c>
      <c r="I131" s="31"/>
      <c r="J131" s="31"/>
      <c r="K131" s="31"/>
      <c r="L131" s="99"/>
      <c r="M131" s="99"/>
      <c r="N131" s="54"/>
      <c r="O131" s="54"/>
      <c r="P131" s="54"/>
      <c r="Q131" s="54"/>
      <c r="R131" s="44"/>
      <c r="AF131" s="19"/>
    </row>
    <row r="132" spans="1:32" ht="11.25" customHeight="1" x14ac:dyDescent="0.2">
      <c r="A132" s="21"/>
      <c r="B132" s="94" t="s">
        <v>270</v>
      </c>
      <c r="C132" s="109"/>
      <c r="D132" s="110"/>
      <c r="E132" s="102" t="s">
        <v>273</v>
      </c>
      <c r="F132" s="102"/>
      <c r="G132" s="103"/>
      <c r="H132" s="115" t="s">
        <v>313</v>
      </c>
      <c r="I132" s="69"/>
      <c r="J132" s="32"/>
      <c r="K132" s="32"/>
      <c r="L132" s="98"/>
      <c r="M132" s="98"/>
      <c r="N132" s="53"/>
      <c r="O132" s="53"/>
      <c r="P132" s="53"/>
      <c r="Q132" s="53"/>
      <c r="R132" s="43"/>
      <c r="AD132" s="63"/>
      <c r="AE132" s="19"/>
      <c r="AF132" s="19"/>
    </row>
    <row r="133" spans="1:32" ht="15" customHeight="1" x14ac:dyDescent="0.2">
      <c r="A133" s="21"/>
      <c r="B133" s="95"/>
      <c r="C133" s="111"/>
      <c r="D133" s="112"/>
      <c r="E133" s="104"/>
      <c r="F133" s="104"/>
      <c r="G133" s="105"/>
      <c r="H133" s="116"/>
      <c r="I133" s="69"/>
      <c r="J133" s="32"/>
      <c r="K133" s="32"/>
      <c r="L133" s="98"/>
      <c r="M133" s="98"/>
      <c r="N133" s="53"/>
      <c r="O133" s="53"/>
      <c r="P133" s="53"/>
      <c r="Q133" s="53"/>
      <c r="R133" s="43"/>
      <c r="AD133" s="19"/>
      <c r="AE133" s="19"/>
      <c r="AF133" s="19"/>
    </row>
    <row r="134" spans="1:32" ht="15" customHeight="1" x14ac:dyDescent="0.2">
      <c r="A134" s="21"/>
      <c r="B134" s="95"/>
      <c r="C134" s="111"/>
      <c r="D134" s="112"/>
      <c r="E134" s="104"/>
      <c r="F134" s="104"/>
      <c r="G134" s="105"/>
      <c r="H134" s="116"/>
      <c r="I134" s="69"/>
      <c r="J134" s="13"/>
      <c r="K134" s="30"/>
      <c r="L134" s="98"/>
      <c r="M134" s="98"/>
      <c r="N134" s="53"/>
      <c r="O134" s="53"/>
      <c r="P134" s="53"/>
      <c r="Q134" s="53"/>
      <c r="R134" s="43"/>
    </row>
    <row r="135" spans="1:32" ht="15" customHeight="1" x14ac:dyDescent="0.2">
      <c r="A135" s="21"/>
      <c r="B135" s="95"/>
      <c r="C135" s="111"/>
      <c r="D135" s="112"/>
      <c r="E135" s="104"/>
      <c r="F135" s="104"/>
      <c r="G135" s="105"/>
      <c r="H135" s="116"/>
      <c r="I135" s="69"/>
      <c r="J135" s="32"/>
      <c r="K135" s="32"/>
      <c r="L135" s="98"/>
      <c r="M135" s="98"/>
      <c r="N135" s="53"/>
      <c r="O135" s="53"/>
      <c r="P135" s="53"/>
      <c r="Q135" s="53"/>
      <c r="R135" s="43"/>
    </row>
    <row r="136" spans="1:32" ht="27.75" customHeight="1" thickBot="1" x14ac:dyDescent="0.25">
      <c r="A136" s="21"/>
      <c r="B136" s="96"/>
      <c r="C136" s="113"/>
      <c r="D136" s="114"/>
      <c r="E136" s="106"/>
      <c r="F136" s="106"/>
      <c r="G136" s="107"/>
      <c r="H136" s="117"/>
      <c r="I136" s="69"/>
      <c r="J136" s="32"/>
      <c r="K136" s="32"/>
      <c r="L136" s="98"/>
      <c r="M136" s="98"/>
      <c r="N136" s="53"/>
      <c r="O136" s="53"/>
      <c r="P136" s="53"/>
      <c r="Q136" s="53"/>
      <c r="R136" s="43"/>
    </row>
    <row r="137" spans="1:32" x14ac:dyDescent="0.2">
      <c r="A137" s="21"/>
      <c r="B137" s="49"/>
      <c r="G137" s="20"/>
      <c r="H137" s="45"/>
      <c r="I137" s="45"/>
      <c r="J137" s="13"/>
      <c r="K137" s="13"/>
    </row>
    <row r="138" spans="1:32" x14ac:dyDescent="0.2">
      <c r="A138" s="21"/>
      <c r="G138" s="20"/>
      <c r="H138" s="45"/>
      <c r="I138" s="45"/>
    </row>
    <row r="139" spans="1:32" x14ac:dyDescent="0.2">
      <c r="A139" s="21"/>
      <c r="G139" s="20"/>
      <c r="H139" s="20"/>
      <c r="I139" s="20"/>
    </row>
    <row r="140" spans="1:32" x14ac:dyDescent="0.2">
      <c r="A140" s="21"/>
    </row>
    <row r="141" spans="1:32" x14ac:dyDescent="0.2">
      <c r="A141" s="21"/>
    </row>
    <row r="142" spans="1:32" x14ac:dyDescent="0.2">
      <c r="A142" s="21"/>
    </row>
  </sheetData>
  <autoFilter ref="A8:Y123" xr:uid="{00000000-0009-0000-0000-000000000000}"/>
  <mergeCells count="14">
    <mergeCell ref="B1:G1"/>
    <mergeCell ref="B3:K3"/>
    <mergeCell ref="E7:F7"/>
    <mergeCell ref="B4:Z4"/>
    <mergeCell ref="B132:B136"/>
    <mergeCell ref="C125:D125"/>
    <mergeCell ref="L132:M136"/>
    <mergeCell ref="L131:M131"/>
    <mergeCell ref="F131:G131"/>
    <mergeCell ref="E132:G136"/>
    <mergeCell ref="C131:D131"/>
    <mergeCell ref="C132:D136"/>
    <mergeCell ref="H132:H136"/>
    <mergeCell ref="X8:AA8"/>
  </mergeCells>
  <pageMargins left="0.25" right="0.25" top="0.75" bottom="0.75" header="0.3" footer="0.3"/>
  <pageSetup paperSize="5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P33" sqref="P33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2017-01-26T18:41:59Z</cp:lastPrinted>
  <dcterms:created xsi:type="dcterms:W3CDTF">2017-01-10T21:50:11Z</dcterms:created>
  <dcterms:modified xsi:type="dcterms:W3CDTF">2020-08-22T21:55:27Z</dcterms:modified>
</cp:coreProperties>
</file>