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ominas 2 Quincena Octubre 2017\"/>
    </mc:Choice>
  </mc:AlternateContent>
  <xr:revisionPtr revIDLastSave="0" documentId="13_ncr:1_{25B519B2-F7F7-493D-AFFC-4D0CE6AF136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Hoja1!$A$10:$AC$199</definedName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9" i="1" l="1"/>
  <c r="I199" i="1"/>
  <c r="J199" i="1"/>
  <c r="K199" i="1"/>
  <c r="L199" i="1"/>
  <c r="M199" i="1"/>
  <c r="N199" i="1"/>
  <c r="P199" i="1"/>
  <c r="R199" i="1"/>
  <c r="S199" i="1"/>
  <c r="T199" i="1"/>
  <c r="U199" i="1"/>
  <c r="V199" i="1"/>
  <c r="W199" i="1"/>
  <c r="X199" i="1"/>
  <c r="Y199" i="1"/>
  <c r="Z199" i="1"/>
  <c r="AA199" i="1"/>
  <c r="Q199" i="1"/>
  <c r="O77" i="1"/>
  <c r="O78" i="1"/>
  <c r="AC78" i="1" s="1"/>
  <c r="AB76" i="1"/>
  <c r="AB77" i="1"/>
  <c r="AC77" i="1" s="1"/>
  <c r="AB78" i="1"/>
  <c r="AB188" i="1"/>
  <c r="AB189" i="1"/>
  <c r="O188" i="1"/>
  <c r="O189" i="1"/>
  <c r="AC189" i="1" l="1"/>
  <c r="AC188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AC76" i="1" s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3" i="1"/>
  <c r="O199" i="1" s="1"/>
  <c r="AB13" i="1" l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99" i="1" l="1"/>
  <c r="AC67" i="1"/>
  <c r="AC68" i="1"/>
  <c r="AC70" i="1"/>
  <c r="AC71" i="1"/>
  <c r="AC73" i="1"/>
  <c r="AC74" i="1"/>
  <c r="AC75" i="1"/>
  <c r="AC72" i="1" l="1"/>
  <c r="AC69" i="1"/>
  <c r="AC13" i="1"/>
  <c r="AC16" i="1"/>
  <c r="AC18" i="1"/>
  <c r="AC20" i="1"/>
  <c r="AC24" i="1"/>
  <c r="AC28" i="1"/>
  <c r="AC32" i="1"/>
  <c r="AC35" i="1"/>
  <c r="AC41" i="1"/>
  <c r="AC44" i="1"/>
  <c r="AC47" i="1"/>
  <c r="AC51" i="1"/>
  <c r="AC55" i="1"/>
  <c r="AC187" i="1"/>
  <c r="AC61" i="1"/>
  <c r="AC65" i="1"/>
  <c r="AC87" i="1"/>
  <c r="AC95" i="1"/>
  <c r="AC99" i="1"/>
  <c r="AC103" i="1"/>
  <c r="AC107" i="1"/>
  <c r="AC111" i="1"/>
  <c r="AC115" i="1"/>
  <c r="AC118" i="1"/>
  <c r="AC122" i="1"/>
  <c r="AC126" i="1"/>
  <c r="AC130" i="1"/>
  <c r="AC134" i="1"/>
  <c r="AC135" i="1"/>
  <c r="AC138" i="1"/>
  <c r="AC142" i="1"/>
  <c r="AC149" i="1"/>
  <c r="AC153" i="1"/>
  <c r="AC160" i="1"/>
  <c r="AC164" i="1"/>
  <c r="AC168" i="1"/>
  <c r="AC172" i="1"/>
  <c r="AC176" i="1"/>
  <c r="AC180" i="1"/>
  <c r="AC184" i="1"/>
  <c r="AC186" i="1" l="1"/>
  <c r="AC183" i="1"/>
  <c r="AC179" i="1"/>
  <c r="AC175" i="1"/>
  <c r="AC171" i="1"/>
  <c r="AC167" i="1"/>
  <c r="AC163" i="1"/>
  <c r="AC159" i="1"/>
  <c r="AC156" i="1"/>
  <c r="AC152" i="1"/>
  <c r="AC148" i="1"/>
  <c r="AC145" i="1"/>
  <c r="AC141" i="1"/>
  <c r="AC137" i="1"/>
  <c r="AC133" i="1"/>
  <c r="AC139" i="1"/>
  <c r="AC131" i="1"/>
  <c r="AC181" i="1"/>
  <c r="AC177" i="1"/>
  <c r="AC173" i="1"/>
  <c r="AC169" i="1"/>
  <c r="AC165" i="1"/>
  <c r="AC161" i="1"/>
  <c r="AC157" i="1"/>
  <c r="AC154" i="1"/>
  <c r="AC150" i="1"/>
  <c r="AC146" i="1"/>
  <c r="AC143" i="1"/>
  <c r="AC119" i="1"/>
  <c r="AC104" i="1"/>
  <c r="AC88" i="1"/>
  <c r="AC84" i="1"/>
  <c r="AC80" i="1"/>
  <c r="AC66" i="1"/>
  <c r="AC62" i="1"/>
  <c r="AC59" i="1"/>
  <c r="AC56" i="1"/>
  <c r="AC52" i="1"/>
  <c r="AC48" i="1"/>
  <c r="AC45" i="1"/>
  <c r="AC42" i="1"/>
  <c r="AC36" i="1"/>
  <c r="AC33" i="1"/>
  <c r="AC29" i="1"/>
  <c r="AC25" i="1"/>
  <c r="AC21" i="1"/>
  <c r="AC14" i="1"/>
  <c r="AC199" i="1" s="1"/>
  <c r="AC125" i="1"/>
  <c r="AC117" i="1"/>
  <c r="AC114" i="1"/>
  <c r="AC110" i="1"/>
  <c r="AC102" i="1"/>
  <c r="AC98" i="1"/>
  <c r="AC94" i="1"/>
  <c r="AC90" i="1"/>
  <c r="AC86" i="1"/>
  <c r="AC82" i="1"/>
  <c r="AC64" i="1"/>
  <c r="AC58" i="1"/>
  <c r="AC54" i="1"/>
  <c r="AC50" i="1"/>
  <c r="AC43" i="1"/>
  <c r="AC40" i="1"/>
  <c r="AC38" i="1"/>
  <c r="AC31" i="1"/>
  <c r="AC27" i="1"/>
  <c r="AC23" i="1"/>
  <c r="AC17" i="1"/>
  <c r="AC15" i="1"/>
  <c r="AC127" i="1"/>
  <c r="AC123" i="1"/>
  <c r="AC116" i="1"/>
  <c r="AC112" i="1"/>
  <c r="AC108" i="1"/>
  <c r="AC100" i="1"/>
  <c r="AC96" i="1"/>
  <c r="AC92" i="1"/>
  <c r="AC129" i="1"/>
  <c r="AC121" i="1"/>
  <c r="AC106" i="1"/>
  <c r="AC91" i="1"/>
  <c r="AC83" i="1"/>
  <c r="AC79" i="1"/>
  <c r="AC182" i="1"/>
  <c r="AC170" i="1"/>
  <c r="AC162" i="1"/>
  <c r="AC155" i="1"/>
  <c r="AC144" i="1"/>
  <c r="AC132" i="1"/>
  <c r="AC120" i="1"/>
  <c r="AC113" i="1"/>
  <c r="AC105" i="1"/>
  <c r="AC97" i="1"/>
  <c r="AC89" i="1"/>
  <c r="AC85" i="1"/>
  <c r="AC63" i="1"/>
  <c r="AC60" i="1"/>
  <c r="AC57" i="1"/>
  <c r="AC53" i="1"/>
  <c r="AC49" i="1"/>
  <c r="AC46" i="1"/>
  <c r="AC39" i="1"/>
  <c r="AC37" i="1"/>
  <c r="AC34" i="1"/>
  <c r="AC30" i="1"/>
  <c r="AC26" i="1"/>
  <c r="AC22" i="1"/>
  <c r="AC19" i="1"/>
  <c r="AC185" i="1"/>
  <c r="AC178" i="1"/>
  <c r="AC174" i="1"/>
  <c r="AC166" i="1"/>
  <c r="AC158" i="1"/>
  <c r="AC151" i="1"/>
  <c r="AC147" i="1"/>
  <c r="AC140" i="1"/>
  <c r="AC136" i="1"/>
  <c r="AC128" i="1"/>
  <c r="AC124" i="1"/>
  <c r="AC109" i="1"/>
  <c r="AC101" i="1"/>
  <c r="AC93" i="1"/>
  <c r="AC81" i="1"/>
</calcChain>
</file>

<file path=xl/sharedStrings.xml><?xml version="1.0" encoding="utf-8"?>
<sst xmlns="http://schemas.openxmlformats.org/spreadsheetml/2006/main" count="945" uniqueCount="457">
  <si>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</si>
  <si>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</si>
  <si>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</si>
  <si>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</si>
  <si>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</si>
  <si>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</si>
  <si>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</si>
  <si>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</si>
  <si>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</si>
  <si>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</si>
  <si>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Faltas injustiticadas</t>
  </si>
  <si>
    <t>*TOTAL* *PERCEPCIONES*</t>
  </si>
  <si>
    <t>Subsidio al Empleo (sp)</t>
  </si>
  <si>
    <t>I.S.R. (sp)</t>
  </si>
  <si>
    <t>I.M.S.S.</t>
  </si>
  <si>
    <t>*TOTAL* *DEDUCCIONES*</t>
  </si>
  <si>
    <t>*NETO*</t>
  </si>
  <si>
    <t>Total Gral.</t>
  </si>
  <si>
    <t xml:space="preserve"> </t>
  </si>
  <si>
    <t>Departamento</t>
  </si>
  <si>
    <t xml:space="preserve">Area </t>
  </si>
  <si>
    <t xml:space="preserve">NOTA: Señalar las vacantes, comisiones, licencias y personal con año sabático. </t>
  </si>
  <si>
    <t>LA00002</t>
  </si>
  <si>
    <t xml:space="preserve">Enríquez Gutiérrez María Rebeca </t>
  </si>
  <si>
    <t>LA00009</t>
  </si>
  <si>
    <t>Gutiérrez Delgadillo María Isabel</t>
  </si>
  <si>
    <t>LA00018</t>
  </si>
  <si>
    <t>García González Ángel</t>
  </si>
  <si>
    <t>LA00024</t>
  </si>
  <si>
    <t>Gutiérrez Delgadillo Rafael</t>
  </si>
  <si>
    <t>LA00029</t>
  </si>
  <si>
    <t>De Anda Vázquez Lucio</t>
  </si>
  <si>
    <t>LA00030</t>
  </si>
  <si>
    <t>Hernández Moreno Sandra</t>
  </si>
  <si>
    <t>LA00031</t>
  </si>
  <si>
    <t xml:space="preserve">González Lavenant Alejandro </t>
  </si>
  <si>
    <t>LA00033</t>
  </si>
  <si>
    <t>Rodríguez Ortiz Sandra Luz</t>
  </si>
  <si>
    <t>LA00035</t>
  </si>
  <si>
    <t>Rodríguez Macías Francisco Javier</t>
  </si>
  <si>
    <t>LA00046</t>
  </si>
  <si>
    <t>Mancera Cruz Francisco Javier</t>
  </si>
  <si>
    <t>LA00050</t>
  </si>
  <si>
    <t>Ríos Ruiz María Fabiola</t>
  </si>
  <si>
    <t>LA00059</t>
  </si>
  <si>
    <t>Rángel Chávez José Guadalupe</t>
  </si>
  <si>
    <t>LA00061</t>
  </si>
  <si>
    <t>Ortiz Bermejo María Claudia</t>
  </si>
  <si>
    <t>LA00063</t>
  </si>
  <si>
    <t>Morales Zúñiga Fany</t>
  </si>
  <si>
    <t>LA00067</t>
  </si>
  <si>
    <t>Moreno Mena Luis Armando</t>
  </si>
  <si>
    <t>LA00071</t>
  </si>
  <si>
    <t xml:space="preserve">Padilla Magaña Cindy Noreli </t>
  </si>
  <si>
    <t>LA00072</t>
  </si>
  <si>
    <t>Sánchez Nelida Mariana</t>
  </si>
  <si>
    <t>LA00080</t>
  </si>
  <si>
    <t xml:space="preserve">Ramirez Gutierrez Jose Roberto </t>
  </si>
  <si>
    <t>LA00083</t>
  </si>
  <si>
    <t xml:space="preserve">Alba Sepúlveda Arturo </t>
  </si>
  <si>
    <t>LA00085</t>
  </si>
  <si>
    <t xml:space="preserve">Chávez Martín del Campo Ana Margarita </t>
  </si>
  <si>
    <t>LA00086</t>
  </si>
  <si>
    <t xml:space="preserve">Ramírez Rosas Roman </t>
  </si>
  <si>
    <t>LA00087</t>
  </si>
  <si>
    <t xml:space="preserve">Esparza Villagrana Ana Carmen </t>
  </si>
  <si>
    <t>LA00089</t>
  </si>
  <si>
    <t>Gálvez Tovar Rafael</t>
  </si>
  <si>
    <t>LA00091</t>
  </si>
  <si>
    <t>Rojas Hernández Víctor Alfonso</t>
  </si>
  <si>
    <t>LA00093</t>
  </si>
  <si>
    <t xml:space="preserve">Avila Espino Rosa Edith </t>
  </si>
  <si>
    <t>LA00094</t>
  </si>
  <si>
    <t xml:space="preserve">Ayala Pérez Miguel Angel </t>
  </si>
  <si>
    <t>LA00097</t>
  </si>
  <si>
    <t xml:space="preserve">Martínez Tovar Yazmín </t>
  </si>
  <si>
    <t>LA00098</t>
  </si>
  <si>
    <t xml:space="preserve">Salazar de Alba Luís Gerardo </t>
  </si>
  <si>
    <t>LA00102</t>
  </si>
  <si>
    <t xml:space="preserve">Ayala Pérez Alfonso </t>
  </si>
  <si>
    <t>LA00103</t>
  </si>
  <si>
    <t>Contreras Díaz Edith Elena</t>
  </si>
  <si>
    <t>LA00105</t>
  </si>
  <si>
    <t>Martinez Reyes Rosa Alejandra</t>
  </si>
  <si>
    <t>LA00110</t>
  </si>
  <si>
    <t>Duran Cano Alfonso José</t>
  </si>
  <si>
    <t>LA00114</t>
  </si>
  <si>
    <t xml:space="preserve">Sanchez López Cesar </t>
  </si>
  <si>
    <t>LA00116</t>
  </si>
  <si>
    <t xml:space="preserve">Macías Torres Juan Eduardo </t>
  </si>
  <si>
    <t>LA00117</t>
  </si>
  <si>
    <t>Hernández Cedillo Carlo Paolo Alan</t>
  </si>
  <si>
    <t>LA00118</t>
  </si>
  <si>
    <t xml:space="preserve">Perez Collazo José Daniel </t>
  </si>
  <si>
    <t>LA00128</t>
  </si>
  <si>
    <t>Luna Fonseca Jose</t>
  </si>
  <si>
    <t>LA00129</t>
  </si>
  <si>
    <t xml:space="preserve">Gonzalez Ramirez Jose </t>
  </si>
  <si>
    <t>LA00131</t>
  </si>
  <si>
    <t xml:space="preserve">Gutierrez Montelongo Oscar </t>
  </si>
  <si>
    <t>LA00132</t>
  </si>
  <si>
    <t xml:space="preserve">Ramos Montelongo Gabriela </t>
  </si>
  <si>
    <t>LA00134</t>
  </si>
  <si>
    <t xml:space="preserve">Marquez López Brenda Angelli </t>
  </si>
  <si>
    <t>LA00135</t>
  </si>
  <si>
    <t>Donis Flores Susana Carolina</t>
  </si>
  <si>
    <t>LA00136</t>
  </si>
  <si>
    <t>Juan José Espino Veloz</t>
  </si>
  <si>
    <t>LA00139</t>
  </si>
  <si>
    <t>Juan Alfonso Hernández Alba</t>
  </si>
  <si>
    <t>LA00140</t>
  </si>
  <si>
    <t xml:space="preserve">Gonzalez Ortiz Marco Antonio </t>
  </si>
  <si>
    <t>LA00143</t>
  </si>
  <si>
    <t xml:space="preserve">Espinosa Lopéz Gerardo </t>
  </si>
  <si>
    <t xml:space="preserve">Hernández Vega Jose Agustín </t>
  </si>
  <si>
    <t>LA00149</t>
  </si>
  <si>
    <t xml:space="preserve">Serrano Ramírez José Guadalupe </t>
  </si>
  <si>
    <t>LA00150</t>
  </si>
  <si>
    <t>Saldaña Galvez Joanna Gabriela</t>
  </si>
  <si>
    <t>LA00151</t>
  </si>
  <si>
    <t xml:space="preserve">Cira Diaz Padilla </t>
  </si>
  <si>
    <t>LA00152</t>
  </si>
  <si>
    <t xml:space="preserve">Baltazar Rojas Lucero </t>
  </si>
  <si>
    <t>LA00153</t>
  </si>
  <si>
    <t xml:space="preserve">Herrera Hernandez Sandra Magali </t>
  </si>
  <si>
    <t>LA00154</t>
  </si>
  <si>
    <t xml:space="preserve">Carolina Margarita Sanchez García </t>
  </si>
  <si>
    <t>LA00155</t>
  </si>
  <si>
    <t xml:space="preserve">Damián Martín David </t>
  </si>
  <si>
    <t>LA00156</t>
  </si>
  <si>
    <t xml:space="preserve">Estrada Barragan María Manuela </t>
  </si>
  <si>
    <t xml:space="preserve">Segovia Govea Sergio </t>
  </si>
  <si>
    <t>LA00159</t>
  </si>
  <si>
    <t xml:space="preserve">Martinez Aldana María Silvia Ascención </t>
  </si>
  <si>
    <t>LA00160</t>
  </si>
  <si>
    <t xml:space="preserve">Romero Rodríguez Claudia Yadira </t>
  </si>
  <si>
    <t>LA00161</t>
  </si>
  <si>
    <t xml:space="preserve">García Moreno Deici Karina </t>
  </si>
  <si>
    <t>LA00162</t>
  </si>
  <si>
    <t xml:space="preserve">Torres Martinez Rogelio </t>
  </si>
  <si>
    <t>LA00163</t>
  </si>
  <si>
    <t xml:space="preserve">Avila Avila Juan Diego </t>
  </si>
  <si>
    <t>LA00165</t>
  </si>
  <si>
    <t xml:space="preserve">Reyes Quiroz María de los Angeles </t>
  </si>
  <si>
    <t>LA00167</t>
  </si>
  <si>
    <t xml:space="preserve">Jacinto González Araceli Karina </t>
  </si>
  <si>
    <t>LA00168</t>
  </si>
  <si>
    <t xml:space="preserve">Díaz Marquez Juan Francisco </t>
  </si>
  <si>
    <t>LA00169</t>
  </si>
  <si>
    <t>Zapata Flores Guillermo</t>
  </si>
  <si>
    <t>LA00171</t>
  </si>
  <si>
    <t xml:space="preserve">Velazquez Rangel Ana Liliana </t>
  </si>
  <si>
    <t>LD00017</t>
  </si>
  <si>
    <t xml:space="preserve">Urista Alvarado Salvador </t>
  </si>
  <si>
    <t>LD00036</t>
  </si>
  <si>
    <t xml:space="preserve">Esparza Nolasco José Juan </t>
  </si>
  <si>
    <t>LD00047</t>
  </si>
  <si>
    <t>Alvarez Rodriguez Sergio</t>
  </si>
  <si>
    <t>LD00065</t>
  </si>
  <si>
    <t xml:space="preserve">Martínez Siordia Miguel </t>
  </si>
  <si>
    <t>LD00082</t>
  </si>
  <si>
    <t>Esparza Ramírez Beatriz Adriana</t>
  </si>
  <si>
    <t>LD00086</t>
  </si>
  <si>
    <t xml:space="preserve">Muñoz Salazar Martín </t>
  </si>
  <si>
    <t>LD00088</t>
  </si>
  <si>
    <t>Velazquez Villalobos Artemio</t>
  </si>
  <si>
    <t>LD00090</t>
  </si>
  <si>
    <t>Miranda Solano Gabriel</t>
  </si>
  <si>
    <t>LD00091</t>
  </si>
  <si>
    <t>Contreras Becerra Jose David</t>
  </si>
  <si>
    <t>LD00099</t>
  </si>
  <si>
    <t xml:space="preserve">Figueroa Ayala Lorena </t>
  </si>
  <si>
    <t>LD00101</t>
  </si>
  <si>
    <t>Chico Rojas Nestor</t>
  </si>
  <si>
    <t>LD00114</t>
  </si>
  <si>
    <t>Ponce García Eleazar</t>
  </si>
  <si>
    <t>LD00116</t>
  </si>
  <si>
    <t>Gómez Márquez Clara Alicia</t>
  </si>
  <si>
    <t>LD00119</t>
  </si>
  <si>
    <t>Gutiérrez Lugo Alfonso</t>
  </si>
  <si>
    <t>LD00121</t>
  </si>
  <si>
    <t>López García Germán</t>
  </si>
  <si>
    <t>LD00125</t>
  </si>
  <si>
    <t xml:space="preserve">Torres Avalos Gerardo Alonso </t>
  </si>
  <si>
    <t>LD00129</t>
  </si>
  <si>
    <t>García Azpeitia Lilia</t>
  </si>
  <si>
    <t>LD00137</t>
  </si>
  <si>
    <t xml:space="preserve">Ríos Cervantez José Antonio </t>
  </si>
  <si>
    <t>LD00138</t>
  </si>
  <si>
    <t xml:space="preserve">Sanchez Martha Elena </t>
  </si>
  <si>
    <t>LD00140</t>
  </si>
  <si>
    <t xml:space="preserve">Molares Jacinto Mónica Elizabeth </t>
  </si>
  <si>
    <t>LD00141</t>
  </si>
  <si>
    <t xml:space="preserve">Minero Ramales María Guadalupe </t>
  </si>
  <si>
    <t>LD00152</t>
  </si>
  <si>
    <t xml:space="preserve">Alcala López Juan Manuel  </t>
  </si>
  <si>
    <t>LD00154</t>
  </si>
  <si>
    <t xml:space="preserve">Aguilar Vargas Enrique </t>
  </si>
  <si>
    <t>LD00163</t>
  </si>
  <si>
    <t xml:space="preserve">Rodríguez Enríquez Georgina </t>
  </si>
  <si>
    <t>LD00164</t>
  </si>
  <si>
    <t xml:space="preserve">Santos Rodríguez Julio </t>
  </si>
  <si>
    <t>LD00169</t>
  </si>
  <si>
    <t xml:space="preserve">Romero Manrique Luís Ulises </t>
  </si>
  <si>
    <t>LD00170</t>
  </si>
  <si>
    <t xml:space="preserve">Torres Vargas Alejandro </t>
  </si>
  <si>
    <t>LD00171</t>
  </si>
  <si>
    <t xml:space="preserve">Muñoz Arriaga Josefina Maribel </t>
  </si>
  <si>
    <t>LD00173</t>
  </si>
  <si>
    <t xml:space="preserve">Villegas Romero Mario Alberto </t>
  </si>
  <si>
    <t>LD00174</t>
  </si>
  <si>
    <t xml:space="preserve">González Torres Gabriela </t>
  </si>
  <si>
    <t>LD00178</t>
  </si>
  <si>
    <t xml:space="preserve">Chacón Hernández Lidia Angélica </t>
  </si>
  <si>
    <t>LD00180</t>
  </si>
  <si>
    <t>Hernández Flores Mara Janeth</t>
  </si>
  <si>
    <t>LD00182</t>
  </si>
  <si>
    <t xml:space="preserve">Jaramillo Medina Adrian </t>
  </si>
  <si>
    <t>LD00183</t>
  </si>
  <si>
    <t>Ortiz López Alejandro</t>
  </si>
  <si>
    <t>LD00191</t>
  </si>
  <si>
    <t xml:space="preserve">Medina Muñoz Juan Antonio </t>
  </si>
  <si>
    <t>LD00196</t>
  </si>
  <si>
    <t xml:space="preserve">Esparza Mireles Raúl Eduardo </t>
  </si>
  <si>
    <t>LD00197</t>
  </si>
  <si>
    <t xml:space="preserve">Hernández García Juan Pablo Yahi </t>
  </si>
  <si>
    <t>LD00206</t>
  </si>
  <si>
    <t>González Hernández José</t>
  </si>
  <si>
    <t>LD00207</t>
  </si>
  <si>
    <t>López Pérez Martha Leticia</t>
  </si>
  <si>
    <t>LD00208</t>
  </si>
  <si>
    <t>Hernández Moyano Lorena de Jesús</t>
  </si>
  <si>
    <t>LD00209</t>
  </si>
  <si>
    <t xml:space="preserve">Valle Dicante Gabriel Alejandro </t>
  </si>
  <si>
    <t>LD00212</t>
  </si>
  <si>
    <t xml:space="preserve">Segoviano Pérez Ricardo </t>
  </si>
  <si>
    <t>LD00221</t>
  </si>
  <si>
    <t xml:space="preserve">Segundo Martín David Alejandro </t>
  </si>
  <si>
    <t>LD00230</t>
  </si>
  <si>
    <t xml:space="preserve">Rodríguez Ramírez Eduardo </t>
  </si>
  <si>
    <t>LD00231</t>
  </si>
  <si>
    <t>Olivares Bautista Sandra Aidee</t>
  </si>
  <si>
    <t>LD00233</t>
  </si>
  <si>
    <t xml:space="preserve">Toral Hernández Francisco Javier </t>
  </si>
  <si>
    <t>LD00236</t>
  </si>
  <si>
    <t xml:space="preserve">Prado Cedillo José Guadalupe </t>
  </si>
  <si>
    <t>LD00237</t>
  </si>
  <si>
    <t xml:space="preserve">Ramírez Becerril José Armando </t>
  </si>
  <si>
    <t>LD00243</t>
  </si>
  <si>
    <t>Quiroz Loranca Víctor Hugo</t>
  </si>
  <si>
    <t>LD00244</t>
  </si>
  <si>
    <t>Aldana Rangel Flor Ma. Guadalupe</t>
  </si>
  <si>
    <t>LD00245</t>
  </si>
  <si>
    <t>Landero Rangel Lucio</t>
  </si>
  <si>
    <t>LD00248</t>
  </si>
  <si>
    <t xml:space="preserve">Ruiz Llovet Samuel </t>
  </si>
  <si>
    <t>LD00250</t>
  </si>
  <si>
    <t xml:space="preserve">Krauss Moreno Gabriela Estefanía </t>
  </si>
  <si>
    <t>LD00254</t>
  </si>
  <si>
    <t xml:space="preserve">Ricardez Rueda Fernando </t>
  </si>
  <si>
    <t>LD00256</t>
  </si>
  <si>
    <t xml:space="preserve">López Hernández Eulogio </t>
  </si>
  <si>
    <t>LD00258</t>
  </si>
  <si>
    <t xml:space="preserve">Aldana Santos Jorge Enrique </t>
  </si>
  <si>
    <t>LD00261</t>
  </si>
  <si>
    <t xml:space="preserve">Salas Flores Antonio </t>
  </si>
  <si>
    <t>LD00265</t>
  </si>
  <si>
    <t xml:space="preserve">Matamoros Sánchez Diana </t>
  </si>
  <si>
    <t>LD00269</t>
  </si>
  <si>
    <t xml:space="preserve">Macías Hernández José Raúl </t>
  </si>
  <si>
    <t>LD00273</t>
  </si>
  <si>
    <t xml:space="preserve">Silva López Diana Marcela </t>
  </si>
  <si>
    <t>LD00275</t>
  </si>
  <si>
    <t xml:space="preserve">Gómez Cano Luís Martín </t>
  </si>
  <si>
    <t>LD00276</t>
  </si>
  <si>
    <t xml:space="preserve">Vargas Magdaleno José Carlos </t>
  </si>
  <si>
    <t>LD00279</t>
  </si>
  <si>
    <t xml:space="preserve">Bazan Meneses Gabriela </t>
  </si>
  <si>
    <t>LD00280</t>
  </si>
  <si>
    <t xml:space="preserve">Noriega Pérez Hugo Enrique </t>
  </si>
  <si>
    <t>LD00281</t>
  </si>
  <si>
    <t xml:space="preserve">Hérnandez Díaz Víctor Manuel </t>
  </si>
  <si>
    <t>LD00284</t>
  </si>
  <si>
    <t>Salas Contreras Jose Manuel</t>
  </si>
  <si>
    <t>LD00288</t>
  </si>
  <si>
    <t xml:space="preserve">Ruben García Vazquez </t>
  </si>
  <si>
    <t>LD00289</t>
  </si>
  <si>
    <t xml:space="preserve">Neri Macedo Alejandra Jasibi </t>
  </si>
  <si>
    <t>LD00290</t>
  </si>
  <si>
    <t>Castillo Martínez Hector Noe</t>
  </si>
  <si>
    <t>LD00292</t>
  </si>
  <si>
    <t xml:space="preserve">Valenzuela Melchor Carlos Adalberto </t>
  </si>
  <si>
    <t>LD00296</t>
  </si>
  <si>
    <t>Perez Ramos Ismael</t>
  </si>
  <si>
    <t>LD00297</t>
  </si>
  <si>
    <t>Espinosa Esparza Pedro</t>
  </si>
  <si>
    <t>LD00302</t>
  </si>
  <si>
    <t xml:space="preserve">Ruiz Soto Alberto Isaac  </t>
  </si>
  <si>
    <t>LD00303</t>
  </si>
  <si>
    <t xml:space="preserve">Luna Cabello Mayra Paola </t>
  </si>
  <si>
    <t>LD00305</t>
  </si>
  <si>
    <t xml:space="preserve">Perez Tovar Marco Antonio </t>
  </si>
  <si>
    <t>LD00308</t>
  </si>
  <si>
    <t xml:space="preserve">Reynoso Gutierrez Carlos Eduardo </t>
  </si>
  <si>
    <t>LD00309</t>
  </si>
  <si>
    <t>Aguas Ramos Alexis Jesus</t>
  </si>
  <si>
    <t>LD00312</t>
  </si>
  <si>
    <t xml:space="preserve">Gutierrez Vazquez Martha Rocio </t>
  </si>
  <si>
    <t>LD00313</t>
  </si>
  <si>
    <t xml:space="preserve">Cruz Arciniega Jose de Jesus </t>
  </si>
  <si>
    <t>LD00314</t>
  </si>
  <si>
    <t>Macías Chávez Claudia Alejandra</t>
  </si>
  <si>
    <t>LD00316</t>
  </si>
  <si>
    <t xml:space="preserve">Rayas Rojas Francisco </t>
  </si>
  <si>
    <t>LD00319</t>
  </si>
  <si>
    <t xml:space="preserve">Rojo Romo Vicente Onofre </t>
  </si>
  <si>
    <t>LD00322</t>
  </si>
  <si>
    <t xml:space="preserve">Carral Martin Lara </t>
  </si>
  <si>
    <t>LD00323</t>
  </si>
  <si>
    <t xml:space="preserve">Salazar Gomez Hugo Alejandro </t>
  </si>
  <si>
    <t>LD00324</t>
  </si>
  <si>
    <t xml:space="preserve">Hernandez Garcia Horacio </t>
  </si>
  <si>
    <t>LD00325</t>
  </si>
  <si>
    <t xml:space="preserve">Ramirez López Ivan </t>
  </si>
  <si>
    <t>LD00326</t>
  </si>
  <si>
    <t xml:space="preserve">Delgado Gonzalez Julio Cesar </t>
  </si>
  <si>
    <t>LD00327</t>
  </si>
  <si>
    <t xml:space="preserve">Ramirez Villalobos Maria De Los Angeles </t>
  </si>
  <si>
    <t>LD00328</t>
  </si>
  <si>
    <t xml:space="preserve">Buendía Domínguez Carlos Humberto </t>
  </si>
  <si>
    <t>LD00330</t>
  </si>
  <si>
    <t xml:space="preserve">Garcia Lopez Diana </t>
  </si>
  <si>
    <t>LD00331</t>
  </si>
  <si>
    <t xml:space="preserve">Sanchez Ortiz María Gloria </t>
  </si>
  <si>
    <t>LD00332</t>
  </si>
  <si>
    <t xml:space="preserve">Lozano Gonzalez Edith Ariadna </t>
  </si>
  <si>
    <t>LD00334</t>
  </si>
  <si>
    <t xml:space="preserve">De Alba Hernández Margarita Yanuaria </t>
  </si>
  <si>
    <t>LD00335</t>
  </si>
  <si>
    <t>Helguera Martínez María</t>
  </si>
  <si>
    <t>LD00339</t>
  </si>
  <si>
    <t xml:space="preserve">Adorno González Víctor </t>
  </si>
  <si>
    <t>LD00340</t>
  </si>
  <si>
    <t xml:space="preserve">Martínez Cruz Luís Octavio </t>
  </si>
  <si>
    <t>LD00343</t>
  </si>
  <si>
    <t xml:space="preserve">Noriega Collazo Onitsed Jorge Miguel </t>
  </si>
  <si>
    <t>LD00344</t>
  </si>
  <si>
    <t xml:space="preserve">Giovanna Rossi Marquez </t>
  </si>
  <si>
    <t>LD00345</t>
  </si>
  <si>
    <t xml:space="preserve">Irak Efrain Morales Prado </t>
  </si>
  <si>
    <t>LD00346</t>
  </si>
  <si>
    <t>Santos Hernández Mónica Martha</t>
  </si>
  <si>
    <t>LD00347</t>
  </si>
  <si>
    <t>Davalos Saucedo Cristian Aarón</t>
  </si>
  <si>
    <t xml:space="preserve">Dirección General </t>
  </si>
  <si>
    <t xml:space="preserve">Administración </t>
  </si>
  <si>
    <t xml:space="preserve">Académica </t>
  </si>
  <si>
    <t xml:space="preserve">Planeación y Vinculación </t>
  </si>
  <si>
    <t xml:space="preserve">Comisionado </t>
  </si>
  <si>
    <t xml:space="preserve">Pasaje </t>
  </si>
  <si>
    <t xml:space="preserve">Licencia o año sábatico </t>
  </si>
  <si>
    <t xml:space="preserve">No </t>
  </si>
  <si>
    <t xml:space="preserve">    Reg. Pat. IMSS:  B941743838-7</t>
  </si>
  <si>
    <t xml:space="preserve">Jefa de Departamento </t>
  </si>
  <si>
    <t xml:space="preserve">Intendente </t>
  </si>
  <si>
    <t>Análista Especializado</t>
  </si>
  <si>
    <t xml:space="preserve">Jefe de División </t>
  </si>
  <si>
    <t xml:space="preserve">Análista Técnico </t>
  </si>
  <si>
    <t>Capturista</t>
  </si>
  <si>
    <t xml:space="preserve">Jefatura de Oficina </t>
  </si>
  <si>
    <t>Laboratorista</t>
  </si>
  <si>
    <t xml:space="preserve">Jefe de Departamento </t>
  </si>
  <si>
    <t>Bibliotecaria</t>
  </si>
  <si>
    <t xml:space="preserve">Vigilante </t>
  </si>
  <si>
    <t xml:space="preserve">Encargado de Dirección de área </t>
  </si>
  <si>
    <t xml:space="preserve">Chofer  </t>
  </si>
  <si>
    <t xml:space="preserve">Analista Técnico </t>
  </si>
  <si>
    <t>Programador</t>
  </si>
  <si>
    <t>Intendente</t>
  </si>
  <si>
    <t xml:space="preserve">Psicológa </t>
  </si>
  <si>
    <t>Almacenista</t>
  </si>
  <si>
    <t xml:space="preserve">Laboratorista </t>
  </si>
  <si>
    <t>Técnico en Mantenimiento</t>
  </si>
  <si>
    <t xml:space="preserve">Subdirección de área </t>
  </si>
  <si>
    <t>Secretaria de Subdirección</t>
  </si>
  <si>
    <t xml:space="preserve">Secretaria de Jefatura de Departamento </t>
  </si>
  <si>
    <t xml:space="preserve">Encargado de Despacho de Dirección </t>
  </si>
  <si>
    <t xml:space="preserve">Secretaria de Dirección General </t>
  </si>
  <si>
    <t>Secretaria de Dirección de área</t>
  </si>
  <si>
    <t xml:space="preserve">Secretario de Dirección de área </t>
  </si>
  <si>
    <t xml:space="preserve">Docente </t>
  </si>
  <si>
    <t>docente</t>
  </si>
  <si>
    <t>Titular A</t>
  </si>
  <si>
    <t xml:space="preserve">Entrenador </t>
  </si>
  <si>
    <t xml:space="preserve">Maestra de Danza </t>
  </si>
  <si>
    <t>Maestro de Música</t>
  </si>
  <si>
    <t>Maestra de Baile</t>
  </si>
  <si>
    <t>Maestro de Pintura</t>
  </si>
  <si>
    <t>Maestra de Teatro</t>
  </si>
  <si>
    <t>Docente</t>
  </si>
  <si>
    <t xml:space="preserve">Instructor </t>
  </si>
  <si>
    <t>Entrenador</t>
  </si>
  <si>
    <t>Profesor Asociado A</t>
  </si>
  <si>
    <t>Profesor Asociado B</t>
  </si>
  <si>
    <t>Profesor Asociado C</t>
  </si>
  <si>
    <t>LD00304</t>
  </si>
  <si>
    <t xml:space="preserve">Guzmán Rosales Francisco </t>
  </si>
  <si>
    <t>LD00348</t>
  </si>
  <si>
    <t xml:space="preserve">Briones Reyes Manuel de Jesús </t>
  </si>
  <si>
    <t>LD00350</t>
  </si>
  <si>
    <t xml:space="preserve">Hernández Gómez Saúl </t>
  </si>
  <si>
    <t>LD00352</t>
  </si>
  <si>
    <t xml:space="preserve">Julián Muñoz Aranda </t>
  </si>
  <si>
    <t>LD00353</t>
  </si>
  <si>
    <t xml:space="preserve">Castañeda Rentería Laura Zobeida </t>
  </si>
  <si>
    <t>Ing en Sistemas Computacionales</t>
  </si>
  <si>
    <t>Ing Electromécanica</t>
  </si>
  <si>
    <t>Ing Industrial</t>
  </si>
  <si>
    <t>Actividades Extracurriculares</t>
  </si>
  <si>
    <t>Ing en Gestión Empresarial</t>
  </si>
  <si>
    <t>Ing Civil</t>
  </si>
  <si>
    <t xml:space="preserve">Ing en Gestión Empresarial </t>
  </si>
  <si>
    <t>LD00355</t>
  </si>
  <si>
    <t xml:space="preserve">Gutiérrez Beltran Ana Belen </t>
  </si>
  <si>
    <t>LD00357</t>
  </si>
  <si>
    <t>Ceballos Sainz Carlos Jesús</t>
  </si>
  <si>
    <t>LD00358</t>
  </si>
  <si>
    <t xml:space="preserve">Gutiérrez Sainez Víctor Manuel </t>
  </si>
  <si>
    <t xml:space="preserve">Ing. Electrómecanica </t>
  </si>
  <si>
    <t>LD00360</t>
  </si>
  <si>
    <t xml:space="preserve">     </t>
  </si>
  <si>
    <t>Reg Pat IMSS: B941743838-7</t>
  </si>
  <si>
    <t xml:space="preserve">Dirección General del Campus </t>
  </si>
  <si>
    <t>LA00145</t>
  </si>
  <si>
    <t xml:space="preserve">González Atilano José Luís </t>
  </si>
  <si>
    <t xml:space="preserve">Secretario de Jefe de Departamento </t>
  </si>
  <si>
    <t xml:space="preserve">Licencia </t>
  </si>
  <si>
    <t>LD00144</t>
  </si>
  <si>
    <t xml:space="preserve">Becerra Cordoba Víctor </t>
  </si>
  <si>
    <t>LD00317</t>
  </si>
  <si>
    <t xml:space="preserve">González Luna Abraham </t>
  </si>
  <si>
    <t>LD00361</t>
  </si>
  <si>
    <t xml:space="preserve">Rangel Chávez Oscar </t>
  </si>
  <si>
    <t>LD00362</t>
  </si>
  <si>
    <t xml:space="preserve">Orozco López Juan Onofre </t>
  </si>
  <si>
    <t>LD00364</t>
  </si>
  <si>
    <t xml:space="preserve">González Amador Karla Gabriela </t>
  </si>
  <si>
    <t>LD00365</t>
  </si>
  <si>
    <t>Amador Zamora Osvaldo César</t>
  </si>
  <si>
    <t xml:space="preserve">Emprendimiento </t>
  </si>
  <si>
    <t xml:space="preserve">Horas A qnal. </t>
  </si>
  <si>
    <t xml:space="preserve">Horas B qnal. </t>
  </si>
  <si>
    <t>LA00173</t>
  </si>
  <si>
    <t xml:space="preserve">Mena Padilla Salvador </t>
  </si>
  <si>
    <t>LA00074</t>
  </si>
  <si>
    <t>Periodo 20 al 20 Quincenal del 15/10/2017 al 31/10/2017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</si>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</sst>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2">
    <xf numFmtId="0" fontId="0" fillId="0" borderId="0"/>
    <xf numFmtId="0" fontId="13" fillId="0" borderId="0"/>
  </cellStyleXfs>
  <cellXfs count="6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/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4" fontId="12" fillId="0" borderId="2" xfId="0" applyNumberFormat="1" applyFont="1" applyFill="1" applyBorder="1"/>
    <xf numFmtId="4" fontId="1" fillId="0" borderId="2" xfId="0" applyNumberFormat="1" applyFont="1" applyBorder="1"/>
    <xf numFmtId="49" fontId="12" fillId="0" borderId="2" xfId="0" applyNumberFormat="1" applyFont="1" applyFill="1" applyBorder="1"/>
    <xf numFmtId="49" fontId="12" fillId="0" borderId="2" xfId="0" applyNumberFormat="1" applyFont="1" applyBorder="1"/>
    <xf numFmtId="49" fontId="12" fillId="0" borderId="3" xfId="0" applyNumberFormat="1" applyFont="1" applyFill="1" applyBorder="1"/>
    <xf numFmtId="49" fontId="12" fillId="0" borderId="4" xfId="0" applyNumberFormat="1" applyFont="1" applyFill="1" applyBorder="1"/>
    <xf numFmtId="0" fontId="12" fillId="0" borderId="2" xfId="0" applyFont="1" applyBorder="1" applyAlignment="1">
      <alignment horizontal="center"/>
    </xf>
    <xf numFmtId="49" fontId="1" fillId="0" borderId="2" xfId="0" applyNumberFormat="1" applyFont="1" applyFill="1" applyBorder="1"/>
    <xf numFmtId="4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 wrapText="1"/>
    </xf>
    <xf numFmtId="0" fontId="1" fillId="0" borderId="2" xfId="0" applyFont="1" applyFill="1" applyBorder="1"/>
    <xf numFmtId="4" fontId="1" fillId="0" borderId="2" xfId="0" applyNumberFormat="1" applyFont="1" applyFill="1" applyBorder="1"/>
    <xf numFmtId="3" fontId="1" fillId="0" borderId="2" xfId="0" applyNumberFormat="1" applyFont="1" applyFill="1" applyBorder="1" applyAlignment="1">
      <alignment horizontal="center"/>
    </xf>
    <xf numFmtId="0" fontId="1" fillId="0" borderId="0" xfId="0" applyFont="1" applyFill="1"/>
    <xf numFmtId="0" fontId="12" fillId="0" borderId="5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Border="1"/>
    <xf numFmtId="0" fontId="1" fillId="0" borderId="0" xfId="0" applyFont="1" applyBorder="1"/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4" fontId="1" fillId="0" borderId="0" xfId="0" applyNumberFormat="1" applyFont="1" applyBorder="1"/>
    <xf numFmtId="165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2" fillId="0" borderId="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3" fontId="1" fillId="0" borderId="2" xfId="0" applyNumberFormat="1" applyFont="1" applyBorder="1"/>
    <xf numFmtId="4" fontId="1" fillId="0" borderId="0" xfId="0" applyNumberFormat="1" applyFont="1" applyBorder="1" applyAlignment="1">
      <alignment horizontal="center"/>
    </xf>
    <xf numFmtId="4" fontId="12" fillId="0" borderId="0" xfId="0" applyNumberFormat="1" applyFont="1" applyFill="1" applyBorder="1"/>
    <xf numFmtId="3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06"/>
  <sheetViews>
    <sheetView tabSelected="1" zoomScale="125" zoomScaleNormal="125" workbookViewId="0">
      <pane xSplit="1" ySplit="8" topLeftCell="R9" activePane="bottomRight" state="frozen"/>
      <selection pane="topRight" activeCell="B1" sqref="B1"/>
      <selection pane="bottomLeft" activeCell="A9" sqref="A9"/>
      <selection pane="bottomRight" activeCell="S9" sqref="S9"/>
    </sheetView>
  </sheetViews>
  <sheetFormatPr baseColWidth="10" defaultRowHeight="11.25" x14ac:dyDescent="0.2"/>
  <cols>
    <col min="1" max="1" width="9.28515625" style="2" customWidth="1"/>
    <col min="2" max="2" width="31.140625" style="1" customWidth="1"/>
    <col min="3" max="4" width="30" style="1" customWidth="1"/>
    <col min="5" max="5" width="9.28515625" style="1" customWidth="1"/>
    <col min="6" max="7" width="7.85546875" style="1" customWidth="1"/>
    <col min="8" max="8" width="14.42578125" style="1" customWidth="1"/>
    <col min="9" max="9" width="11.42578125" style="1" customWidth="1"/>
    <col min="10" max="12" width="10.28515625" style="1" customWidth="1"/>
    <col min="13" max="13" width="8.85546875" style="1" customWidth="1"/>
    <col min="14" max="14" width="11.7109375" style="1" customWidth="1"/>
    <col min="15" max="15" width="13.42578125" style="1" customWidth="1"/>
    <col min="16" max="17" width="10" style="1" customWidth="1"/>
    <col min="18" max="18" width="8.42578125" style="1" customWidth="1"/>
    <col min="19" max="19" width="9.42578125" style="1" customWidth="1"/>
    <col min="20" max="20" width="6.5703125" style="1" customWidth="1"/>
    <col min="21" max="21" width="9.42578125" style="1" customWidth="1"/>
    <col min="22" max="22" width="10.7109375" style="1" customWidth="1"/>
    <col min="23" max="23" width="9.85546875" style="1" customWidth="1"/>
    <col min="24" max="24" width="10" style="1" customWidth="1"/>
    <col min="25" max="25" width="9.42578125" style="1" customWidth="1"/>
    <col min="26" max="26" width="9" style="1" customWidth="1"/>
    <col min="27" max="27" width="9.5703125" style="1" customWidth="1"/>
    <col min="28" max="28" width="12.5703125" style="1" customWidth="1"/>
    <col min="29" max="29" width="11.7109375" style="1" customWidth="1"/>
    <col min="30" max="16384" width="11.42578125" style="1"/>
  </cols>
  <sheetData>
    <row r="1" spans="1:29" ht="18" customHeight="1" x14ac:dyDescent="0.2">
      <c r="A1" s="3"/>
      <c r="B1" s="60" t="s">
        <v>18</v>
      </c>
      <c r="C1" s="60"/>
      <c r="D1" s="60"/>
      <c r="E1" s="60"/>
      <c r="F1" s="60"/>
      <c r="G1" s="60"/>
      <c r="H1" s="61"/>
    </row>
    <row r="2" spans="1:29" ht="24.95" customHeight="1" x14ac:dyDescent="0.2">
      <c r="A2" s="4"/>
      <c r="B2" s="14" t="s">
        <v>0</v>
      </c>
      <c r="C2" s="14"/>
      <c r="D2" s="14"/>
      <c r="E2" s="14"/>
      <c r="F2" s="14"/>
      <c r="G2" s="14"/>
      <c r="H2" s="15"/>
    </row>
    <row r="3" spans="1:29" ht="15.75" x14ac:dyDescent="0.25">
      <c r="B3" s="62" t="s">
        <v>1</v>
      </c>
      <c r="C3" s="62"/>
      <c r="D3" s="62"/>
      <c r="E3" s="62"/>
      <c r="F3" s="62"/>
      <c r="G3" s="62"/>
      <c r="H3" s="63"/>
    </row>
    <row r="4" spans="1:29" ht="15" x14ac:dyDescent="0.25">
      <c r="B4" s="64" t="s">
        <v>455</v>
      </c>
      <c r="C4" s="64"/>
      <c r="D4" s="64"/>
      <c r="E4" s="64"/>
      <c r="F4" s="64"/>
      <c r="G4" s="64"/>
      <c r="H4" s="63"/>
    </row>
    <row r="5" spans="1:29" x14ac:dyDescent="0.2">
      <c r="B5" s="6" t="s">
        <v>431</v>
      </c>
      <c r="C5" s="6"/>
      <c r="D5" s="6"/>
      <c r="E5" s="19"/>
      <c r="F5" s="54"/>
      <c r="G5" s="54"/>
    </row>
    <row r="6" spans="1:29" x14ac:dyDescent="0.2">
      <c r="B6" s="6" t="s">
        <v>2</v>
      </c>
      <c r="C6" s="6"/>
      <c r="D6" s="6"/>
      <c r="E6" s="19"/>
      <c r="F6" s="54"/>
      <c r="G6" s="54"/>
    </row>
    <row r="8" spans="1:29" s="5" customFormat="1" ht="45.75" customHeight="1" thickBot="1" x14ac:dyDescent="0.25">
      <c r="A8" s="7" t="s">
        <v>3</v>
      </c>
      <c r="B8" s="8" t="s">
        <v>4</v>
      </c>
      <c r="C8" s="8" t="s">
        <v>19</v>
      </c>
      <c r="D8" s="8" t="s">
        <v>20</v>
      </c>
      <c r="E8" s="8" t="s">
        <v>360</v>
      </c>
      <c r="F8" s="8" t="s">
        <v>450</v>
      </c>
      <c r="G8" s="8" t="s">
        <v>451</v>
      </c>
      <c r="H8" s="8" t="s">
        <v>5</v>
      </c>
      <c r="I8" s="8" t="s">
        <v>6</v>
      </c>
      <c r="J8" s="8" t="s">
        <v>7</v>
      </c>
      <c r="K8" s="8" t="s">
        <v>9</v>
      </c>
      <c r="L8" s="8" t="s">
        <v>359</v>
      </c>
      <c r="M8" s="8" t="s">
        <v>8</v>
      </c>
      <c r="N8" s="8" t="s">
        <v>10</v>
      </c>
      <c r="O8" s="9" t="s">
        <v>11</v>
      </c>
      <c r="P8" s="8" t="s">
        <v>12</v>
      </c>
      <c r="Q8" s="8" t="s">
        <v>13</v>
      </c>
      <c r="R8" s="8" t="s">
        <v>14</v>
      </c>
      <c r="S8" s="65" t="s">
        <v>456</v>
      </c>
      <c r="T8" s="66"/>
      <c r="U8" s="66"/>
      <c r="V8" s="66"/>
      <c r="W8" s="66"/>
      <c r="X8" s="66"/>
      <c r="Y8" s="66"/>
      <c r="Z8" s="66"/>
      <c r="AA8" s="67"/>
      <c r="AB8" s="9" t="s">
        <v>15</v>
      </c>
      <c r="AC8" s="10" t="s">
        <v>16</v>
      </c>
    </row>
    <row r="9" spans="1:29" ht="12" thickTop="1" x14ac:dyDescent="0.2"/>
    <row r="10" spans="1:29" x14ac:dyDescent="0.2">
      <c r="A10" s="11" t="s">
        <v>362</v>
      </c>
    </row>
    <row r="13" spans="1:29" x14ac:dyDescent="0.2">
      <c r="A13" s="16" t="s">
        <v>24</v>
      </c>
      <c r="B13" s="17" t="s">
        <v>25</v>
      </c>
      <c r="C13" s="24" t="s">
        <v>364</v>
      </c>
      <c r="D13" s="21" t="s">
        <v>355</v>
      </c>
      <c r="E13" s="20" t="s">
        <v>361</v>
      </c>
      <c r="F13" s="20"/>
      <c r="G13" s="20"/>
      <c r="H13" s="30">
        <v>2334.8753879999999</v>
      </c>
      <c r="I13" s="22">
        <v>709.802117952</v>
      </c>
      <c r="J13" s="22">
        <v>465.5</v>
      </c>
      <c r="K13" s="22">
        <v>0</v>
      </c>
      <c r="L13" s="22"/>
      <c r="M13" s="23"/>
      <c r="N13" s="31"/>
      <c r="O13" s="23">
        <f>+H13+I13+J13+K13+L13</f>
        <v>3510.177505952</v>
      </c>
      <c r="P13" s="23">
        <v>0</v>
      </c>
      <c r="Q13" s="23">
        <v>170.42422464757757</v>
      </c>
      <c r="R13" s="23">
        <v>3.1160424328149929</v>
      </c>
      <c r="S13" s="23">
        <v>23.34875388</v>
      </c>
      <c r="T13" s="23"/>
      <c r="U13" s="34"/>
      <c r="V13" s="23">
        <v>268.51066961999999</v>
      </c>
      <c r="W13" s="23"/>
      <c r="X13" s="23">
        <v>0</v>
      </c>
      <c r="Y13" s="23"/>
      <c r="Z13" s="23"/>
      <c r="AA13" s="23"/>
      <c r="AB13" s="23">
        <f t="shared" ref="AB13:AB65" si="0">+P13+Q13+R13+S13+U13+V13+W13+X13+Y13+Z13</f>
        <v>465.39969058039253</v>
      </c>
      <c r="AC13" s="23">
        <f t="shared" ref="AC13:AC37" si="1">+O13-AB13</f>
        <v>3044.7778153716076</v>
      </c>
    </row>
    <row r="14" spans="1:29" x14ac:dyDescent="0.2">
      <c r="A14" s="16" t="s">
        <v>26</v>
      </c>
      <c r="B14" s="17" t="s">
        <v>27</v>
      </c>
      <c r="C14" s="24" t="s">
        <v>365</v>
      </c>
      <c r="D14" s="21" t="s">
        <v>356</v>
      </c>
      <c r="E14" s="20" t="s">
        <v>361</v>
      </c>
      <c r="F14" s="20"/>
      <c r="G14" s="20"/>
      <c r="H14" s="30">
        <v>3798.776316</v>
      </c>
      <c r="I14" s="22">
        <v>1154.828000064</v>
      </c>
      <c r="J14" s="22">
        <v>465.5</v>
      </c>
      <c r="K14" s="22">
        <v>0</v>
      </c>
      <c r="L14" s="22"/>
      <c r="M14" s="23"/>
      <c r="N14" s="31"/>
      <c r="O14" s="23">
        <f t="shared" ref="O14:O78" si="2">+H14+I14+J14+K14+L14</f>
        <v>5419.1043160640002</v>
      </c>
      <c r="P14" s="23">
        <v>0</v>
      </c>
      <c r="Q14" s="23">
        <v>610.33150591127037</v>
      </c>
      <c r="R14" s="23">
        <v>12.928900566467687</v>
      </c>
      <c r="S14" s="23">
        <v>0</v>
      </c>
      <c r="T14" s="23"/>
      <c r="U14" s="23"/>
      <c r="V14" s="23">
        <v>436.85927634000001</v>
      </c>
      <c r="W14" s="23"/>
      <c r="X14" s="23">
        <v>0</v>
      </c>
      <c r="Y14" s="23"/>
      <c r="Z14" s="23"/>
      <c r="AA14" s="23"/>
      <c r="AB14" s="23">
        <f t="shared" si="0"/>
        <v>1060.1196828177381</v>
      </c>
      <c r="AC14" s="23">
        <f t="shared" si="1"/>
        <v>4358.9846332462621</v>
      </c>
    </row>
    <row r="15" spans="1:29" x14ac:dyDescent="0.2">
      <c r="A15" s="16" t="s">
        <v>28</v>
      </c>
      <c r="B15" s="17" t="s">
        <v>29</v>
      </c>
      <c r="C15" s="24" t="s">
        <v>364</v>
      </c>
      <c r="D15" s="21" t="s">
        <v>355</v>
      </c>
      <c r="E15" s="20" t="s">
        <v>361</v>
      </c>
      <c r="F15" s="20"/>
      <c r="G15" s="20"/>
      <c r="H15" s="30">
        <v>2334.8753879999999</v>
      </c>
      <c r="I15" s="22">
        <v>709.802117952</v>
      </c>
      <c r="J15" s="22">
        <v>465.5</v>
      </c>
      <c r="K15" s="22">
        <v>0</v>
      </c>
      <c r="L15" s="22"/>
      <c r="M15" s="23"/>
      <c r="N15" s="31"/>
      <c r="O15" s="23">
        <f t="shared" si="2"/>
        <v>3510.177505952</v>
      </c>
      <c r="P15" s="23">
        <v>0</v>
      </c>
      <c r="Q15" s="23">
        <v>170.42422464757757</v>
      </c>
      <c r="R15" s="23">
        <v>3.1160424328149929</v>
      </c>
      <c r="S15" s="23">
        <v>23.34875388</v>
      </c>
      <c r="T15" s="23"/>
      <c r="U15" s="23"/>
      <c r="V15" s="23">
        <v>268.51066961999999</v>
      </c>
      <c r="W15" s="23"/>
      <c r="X15" s="23">
        <v>0</v>
      </c>
      <c r="Y15" s="23"/>
      <c r="Z15" s="23"/>
      <c r="AA15" s="23"/>
      <c r="AB15" s="23">
        <f t="shared" si="0"/>
        <v>465.39969058039253</v>
      </c>
      <c r="AC15" s="23">
        <f t="shared" si="1"/>
        <v>3044.7778153716076</v>
      </c>
    </row>
    <row r="16" spans="1:29" x14ac:dyDescent="0.2">
      <c r="A16" s="16" t="s">
        <v>30</v>
      </c>
      <c r="B16" s="17" t="s">
        <v>31</v>
      </c>
      <c r="C16" s="24" t="s">
        <v>382</v>
      </c>
      <c r="D16" s="21" t="s">
        <v>355</v>
      </c>
      <c r="E16" s="20" t="s">
        <v>361</v>
      </c>
      <c r="F16" s="20"/>
      <c r="G16" s="20"/>
      <c r="H16" s="30">
        <v>2442.8001479999998</v>
      </c>
      <c r="I16" s="22">
        <v>696.1980421799999</v>
      </c>
      <c r="J16" s="22">
        <v>465.5</v>
      </c>
      <c r="K16" s="22">
        <v>0</v>
      </c>
      <c r="L16" s="22"/>
      <c r="M16" s="23"/>
      <c r="N16" s="31"/>
      <c r="O16" s="23">
        <f t="shared" si="2"/>
        <v>3604.4981901799997</v>
      </c>
      <c r="P16" s="23">
        <v>0</v>
      </c>
      <c r="Q16" s="23">
        <v>180.68631509158396</v>
      </c>
      <c r="R16" s="23">
        <v>3.6441695135772023</v>
      </c>
      <c r="S16" s="23">
        <v>24.428001479999999</v>
      </c>
      <c r="T16" s="23"/>
      <c r="U16" s="34"/>
      <c r="V16" s="23">
        <v>280.92201702</v>
      </c>
      <c r="W16" s="23"/>
      <c r="X16" s="23">
        <v>0</v>
      </c>
      <c r="Y16" s="23"/>
      <c r="Z16" s="23"/>
      <c r="AA16" s="23"/>
      <c r="AB16" s="23">
        <f t="shared" si="0"/>
        <v>489.68050310516116</v>
      </c>
      <c r="AC16" s="23">
        <f t="shared" si="1"/>
        <v>3114.8176870748384</v>
      </c>
    </row>
    <row r="17" spans="1:29" x14ac:dyDescent="0.2">
      <c r="A17" s="16" t="s">
        <v>36</v>
      </c>
      <c r="B17" s="17" t="s">
        <v>37</v>
      </c>
      <c r="C17" s="24" t="s">
        <v>385</v>
      </c>
      <c r="D17" s="21" t="s">
        <v>357</v>
      </c>
      <c r="E17" s="20" t="s">
        <v>361</v>
      </c>
      <c r="F17" s="20"/>
      <c r="G17" s="20"/>
      <c r="H17" s="30">
        <v>2563.0481220000001</v>
      </c>
      <c r="I17" s="22">
        <v>730.46871477000002</v>
      </c>
      <c r="J17" s="22">
        <v>465.5</v>
      </c>
      <c r="K17" s="22">
        <v>0</v>
      </c>
      <c r="L17" s="22"/>
      <c r="M17" s="23"/>
      <c r="N17" s="31"/>
      <c r="O17" s="23">
        <f t="shared" si="2"/>
        <v>3759.0168367700003</v>
      </c>
      <c r="P17" s="23">
        <v>0</v>
      </c>
      <c r="Q17" s="23">
        <v>310.53109388320001</v>
      </c>
      <c r="R17" s="23">
        <v>4.4406042409521147</v>
      </c>
      <c r="S17" s="23">
        <v>25.630481220000004</v>
      </c>
      <c r="T17" s="23"/>
      <c r="U17" s="23"/>
      <c r="V17" s="23">
        <v>294.75053403000004</v>
      </c>
      <c r="W17" s="23"/>
      <c r="X17" s="23">
        <v>0</v>
      </c>
      <c r="Y17" s="23"/>
      <c r="Z17" s="23"/>
      <c r="AA17" s="23"/>
      <c r="AB17" s="23">
        <f t="shared" si="0"/>
        <v>635.35271337415213</v>
      </c>
      <c r="AC17" s="23">
        <f t="shared" si="1"/>
        <v>3123.664123395848</v>
      </c>
    </row>
    <row r="18" spans="1:29" x14ac:dyDescent="0.2">
      <c r="A18" s="16" t="s">
        <v>38</v>
      </c>
      <c r="B18" s="17" t="s">
        <v>39</v>
      </c>
      <c r="C18" s="24" t="s">
        <v>364</v>
      </c>
      <c r="D18" s="21" t="s">
        <v>355</v>
      </c>
      <c r="E18" s="20" t="s">
        <v>361</v>
      </c>
      <c r="F18" s="20"/>
      <c r="G18" s="20"/>
      <c r="H18" s="30">
        <v>2334.8753879999999</v>
      </c>
      <c r="I18" s="22">
        <v>665.43948557999988</v>
      </c>
      <c r="J18" s="22">
        <v>465.5</v>
      </c>
      <c r="K18" s="22">
        <v>0</v>
      </c>
      <c r="L18" s="22"/>
      <c r="M18" s="23"/>
      <c r="N18" s="31"/>
      <c r="O18" s="23">
        <f t="shared" si="2"/>
        <v>3465.8148735799996</v>
      </c>
      <c r="P18" s="23">
        <v>0</v>
      </c>
      <c r="Q18" s="23">
        <v>147.89757024550394</v>
      </c>
      <c r="R18" s="23">
        <v>2.9293547524769346</v>
      </c>
      <c r="S18" s="23">
        <v>23.34875388</v>
      </c>
      <c r="T18" s="23"/>
      <c r="U18" s="34"/>
      <c r="V18" s="23">
        <v>268.51066961999999</v>
      </c>
      <c r="W18" s="23"/>
      <c r="X18" s="23">
        <v>0</v>
      </c>
      <c r="Y18" s="23"/>
      <c r="Z18" s="23"/>
      <c r="AA18" s="23"/>
      <c r="AB18" s="23">
        <f t="shared" si="0"/>
        <v>442.68634849798087</v>
      </c>
      <c r="AC18" s="23">
        <f t="shared" si="1"/>
        <v>3023.1285250820188</v>
      </c>
    </row>
    <row r="19" spans="1:29" x14ac:dyDescent="0.2">
      <c r="A19" s="16" t="s">
        <v>40</v>
      </c>
      <c r="B19" s="17" t="s">
        <v>41</v>
      </c>
      <c r="C19" s="24" t="s">
        <v>364</v>
      </c>
      <c r="D19" s="21" t="s">
        <v>355</v>
      </c>
      <c r="E19" s="20" t="s">
        <v>361</v>
      </c>
      <c r="F19" s="20"/>
      <c r="G19" s="20"/>
      <c r="H19" s="30">
        <v>2334.8753879999999</v>
      </c>
      <c r="I19" s="22">
        <v>621.07685320799999</v>
      </c>
      <c r="J19" s="22">
        <v>465.5</v>
      </c>
      <c r="K19" s="22">
        <v>0</v>
      </c>
      <c r="L19" s="22"/>
      <c r="M19" s="23"/>
      <c r="N19" s="31"/>
      <c r="O19" s="23">
        <f t="shared" si="2"/>
        <v>3421.452241208</v>
      </c>
      <c r="P19" s="23">
        <v>0</v>
      </c>
      <c r="Q19" s="23">
        <v>143.07091584343041</v>
      </c>
      <c r="R19" s="23">
        <v>2.7426670721388726</v>
      </c>
      <c r="S19" s="23">
        <v>23.34875388</v>
      </c>
      <c r="T19" s="23"/>
      <c r="U19" s="23"/>
      <c r="V19" s="23">
        <v>268.51066961999999</v>
      </c>
      <c r="W19" s="23"/>
      <c r="X19" s="23">
        <v>0</v>
      </c>
      <c r="Y19" s="23"/>
      <c r="Z19" s="23"/>
      <c r="AA19" s="23"/>
      <c r="AB19" s="23">
        <f t="shared" si="0"/>
        <v>437.67300641556926</v>
      </c>
      <c r="AC19" s="23">
        <f t="shared" si="1"/>
        <v>2983.7792347924305</v>
      </c>
    </row>
    <row r="20" spans="1:29" x14ac:dyDescent="0.2">
      <c r="A20" s="16" t="s">
        <v>44</v>
      </c>
      <c r="B20" s="17" t="s">
        <v>45</v>
      </c>
      <c r="C20" s="24" t="s">
        <v>366</v>
      </c>
      <c r="D20" s="21" t="s">
        <v>356</v>
      </c>
      <c r="E20" s="20" t="s">
        <v>361</v>
      </c>
      <c r="F20" s="20"/>
      <c r="G20" s="20"/>
      <c r="H20" s="30">
        <v>12443.451666000001</v>
      </c>
      <c r="I20" s="22">
        <v>0</v>
      </c>
      <c r="J20" s="22">
        <v>0</v>
      </c>
      <c r="K20" s="22">
        <v>0</v>
      </c>
      <c r="L20" s="22"/>
      <c r="M20" s="23"/>
      <c r="N20" s="31"/>
      <c r="O20" s="23">
        <f t="shared" si="2"/>
        <v>12443.451666000001</v>
      </c>
      <c r="P20" s="23">
        <v>0</v>
      </c>
      <c r="Q20" s="23">
        <v>2158.0120398432005</v>
      </c>
      <c r="R20" s="23">
        <v>52.998292725759995</v>
      </c>
      <c r="S20" s="23">
        <v>0</v>
      </c>
      <c r="T20" s="23"/>
      <c r="U20" s="23"/>
      <c r="V20" s="23">
        <v>1430.99694159</v>
      </c>
      <c r="W20" s="23"/>
      <c r="X20" s="23">
        <v>0</v>
      </c>
      <c r="Y20" s="23"/>
      <c r="Z20" s="23"/>
      <c r="AA20" s="23"/>
      <c r="AB20" s="23">
        <f t="shared" si="0"/>
        <v>3642.0072741589606</v>
      </c>
      <c r="AC20" s="23">
        <f t="shared" si="1"/>
        <v>8801.4443918410398</v>
      </c>
    </row>
    <row r="21" spans="1:29" x14ac:dyDescent="0.2">
      <c r="A21" s="16" t="s">
        <v>46</v>
      </c>
      <c r="B21" s="17" t="s">
        <v>47</v>
      </c>
      <c r="C21" s="29" t="s">
        <v>367</v>
      </c>
      <c r="D21" s="21" t="s">
        <v>357</v>
      </c>
      <c r="E21" s="20" t="s">
        <v>361</v>
      </c>
      <c r="F21" s="20"/>
      <c r="G21" s="20"/>
      <c r="H21" s="30">
        <v>3279.2750000000001</v>
      </c>
      <c r="I21" s="22">
        <v>747.67469999999992</v>
      </c>
      <c r="J21" s="22">
        <v>465.5</v>
      </c>
      <c r="K21" s="22">
        <v>0</v>
      </c>
      <c r="L21" s="22"/>
      <c r="M21" s="23"/>
      <c r="N21" s="31"/>
      <c r="O21" s="23">
        <f t="shared" si="2"/>
        <v>4492.4497000000001</v>
      </c>
      <c r="P21" s="23">
        <v>0</v>
      </c>
      <c r="Q21" s="23">
        <v>432.55247424000009</v>
      </c>
      <c r="R21" s="23">
        <v>8.42969006173516</v>
      </c>
      <c r="S21" s="23">
        <v>32.792749999999998</v>
      </c>
      <c r="T21" s="23"/>
      <c r="U21" s="34"/>
      <c r="V21" s="23">
        <v>377.69162500000004</v>
      </c>
      <c r="W21" s="23"/>
      <c r="X21" s="23">
        <v>0</v>
      </c>
      <c r="Y21" s="23"/>
      <c r="Z21" s="23"/>
      <c r="AA21" s="23"/>
      <c r="AB21" s="23">
        <f t="shared" si="0"/>
        <v>851.46653930173534</v>
      </c>
      <c r="AC21" s="23">
        <f t="shared" si="1"/>
        <v>3640.9831606982648</v>
      </c>
    </row>
    <row r="22" spans="1:29" x14ac:dyDescent="0.2">
      <c r="A22" s="16" t="s">
        <v>48</v>
      </c>
      <c r="B22" s="17" t="s">
        <v>49</v>
      </c>
      <c r="C22" s="29" t="s">
        <v>368</v>
      </c>
      <c r="D22" s="21" t="s">
        <v>356</v>
      </c>
      <c r="E22" s="20" t="s">
        <v>361</v>
      </c>
      <c r="F22" s="20"/>
      <c r="G22" s="20"/>
      <c r="H22" s="30">
        <v>2825.5980359999999</v>
      </c>
      <c r="I22" s="22">
        <v>644.23635220799986</v>
      </c>
      <c r="J22" s="22">
        <v>465.5</v>
      </c>
      <c r="K22" s="22">
        <v>0</v>
      </c>
      <c r="L22" s="22"/>
      <c r="M22" s="23"/>
      <c r="N22" s="31"/>
      <c r="O22" s="23">
        <f t="shared" si="2"/>
        <v>3935.3343882079998</v>
      </c>
      <c r="P22" s="23">
        <v>0</v>
      </c>
      <c r="Q22" s="23">
        <v>338.74190211327993</v>
      </c>
      <c r="R22" s="23">
        <v>5.5017711108544862</v>
      </c>
      <c r="S22" s="23">
        <v>28.255980359999999</v>
      </c>
      <c r="T22" s="23"/>
      <c r="U22" s="23"/>
      <c r="V22" s="23">
        <v>324.94377414000002</v>
      </c>
      <c r="W22" s="23"/>
      <c r="X22" s="23">
        <v>0</v>
      </c>
      <c r="Y22" s="23"/>
      <c r="Z22" s="23"/>
      <c r="AA22" s="23"/>
      <c r="AB22" s="23">
        <f t="shared" si="0"/>
        <v>697.44342772413438</v>
      </c>
      <c r="AC22" s="23">
        <f t="shared" si="1"/>
        <v>3237.8909604838655</v>
      </c>
    </row>
    <row r="23" spans="1:29" s="36" customFormat="1" x14ac:dyDescent="0.2">
      <c r="A23" s="29" t="s">
        <v>50</v>
      </c>
      <c r="B23" s="33" t="s">
        <v>51</v>
      </c>
      <c r="C23" s="24" t="s">
        <v>364</v>
      </c>
      <c r="D23" s="21" t="s">
        <v>355</v>
      </c>
      <c r="E23" s="20" t="s">
        <v>361</v>
      </c>
      <c r="F23" s="20"/>
      <c r="G23" s="20"/>
      <c r="H23" s="43">
        <v>2334.8753879999999</v>
      </c>
      <c r="I23" s="22">
        <v>487.98895609199997</v>
      </c>
      <c r="J23" s="22">
        <v>465.5</v>
      </c>
      <c r="K23" s="22">
        <v>0</v>
      </c>
      <c r="L23" s="22"/>
      <c r="M23" s="34"/>
      <c r="N23" s="35"/>
      <c r="O23" s="23">
        <f t="shared" si="2"/>
        <v>3288.364344092</v>
      </c>
      <c r="P23" s="34">
        <v>0</v>
      </c>
      <c r="Q23" s="34">
        <v>128.5909526372096</v>
      </c>
      <c r="R23" s="34">
        <v>2.1826040311246944</v>
      </c>
      <c r="S23" s="34">
        <v>23.34875388</v>
      </c>
      <c r="T23" s="34"/>
      <c r="U23" s="34"/>
      <c r="V23" s="34">
        <v>268.51066961999999</v>
      </c>
      <c r="W23" s="34"/>
      <c r="X23" s="34">
        <v>0</v>
      </c>
      <c r="Y23" s="34"/>
      <c r="Z23" s="34"/>
      <c r="AA23" s="34"/>
      <c r="AB23" s="34">
        <f t="shared" si="0"/>
        <v>422.63298016833426</v>
      </c>
      <c r="AC23" s="34">
        <f t="shared" si="1"/>
        <v>2865.7313639236659</v>
      </c>
    </row>
    <row r="24" spans="1:29" x14ac:dyDescent="0.2">
      <c r="A24" s="16" t="s">
        <v>52</v>
      </c>
      <c r="B24" s="17" t="s">
        <v>53</v>
      </c>
      <c r="C24" s="24" t="s">
        <v>384</v>
      </c>
      <c r="D24" s="21" t="s">
        <v>356</v>
      </c>
      <c r="E24" s="20" t="s">
        <v>361</v>
      </c>
      <c r="F24" s="20"/>
      <c r="G24" s="20"/>
      <c r="H24" s="30">
        <v>2970.3996659999998</v>
      </c>
      <c r="I24" s="22">
        <v>620.8135301939999</v>
      </c>
      <c r="J24" s="22">
        <v>465.5</v>
      </c>
      <c r="K24" s="22">
        <v>0</v>
      </c>
      <c r="L24" s="22"/>
      <c r="M24" s="23"/>
      <c r="N24" s="31"/>
      <c r="O24" s="23">
        <f t="shared" si="2"/>
        <v>4056.7131961939995</v>
      </c>
      <c r="P24" s="23">
        <v>0</v>
      </c>
      <c r="Q24" s="23">
        <v>358.16251139103986</v>
      </c>
      <c r="R24" s="23">
        <v>6.1885962040558447</v>
      </c>
      <c r="S24" s="23">
        <v>29.703996659999998</v>
      </c>
      <c r="T24" s="23"/>
      <c r="U24" s="23"/>
      <c r="V24" s="23">
        <v>341.59596159</v>
      </c>
      <c r="W24" s="23"/>
      <c r="X24" s="23">
        <v>0</v>
      </c>
      <c r="Y24" s="23"/>
      <c r="Z24" s="23"/>
      <c r="AA24" s="23"/>
      <c r="AB24" s="23">
        <f t="shared" si="0"/>
        <v>735.65106584509567</v>
      </c>
      <c r="AC24" s="23">
        <f t="shared" si="1"/>
        <v>3321.0621303489038</v>
      </c>
    </row>
    <row r="25" spans="1:29" x14ac:dyDescent="0.2">
      <c r="A25" s="16" t="s">
        <v>54</v>
      </c>
      <c r="B25" s="17" t="s">
        <v>55</v>
      </c>
      <c r="C25" s="24" t="s">
        <v>363</v>
      </c>
      <c r="D25" s="21" t="s">
        <v>357</v>
      </c>
      <c r="E25" s="20" t="s">
        <v>361</v>
      </c>
      <c r="F25" s="20"/>
      <c r="G25" s="20"/>
      <c r="H25" s="30">
        <v>8821.9214100000008</v>
      </c>
      <c r="I25" s="22">
        <v>0</v>
      </c>
      <c r="J25" s="22">
        <v>0</v>
      </c>
      <c r="K25" s="22">
        <v>0</v>
      </c>
      <c r="L25" s="22"/>
      <c r="M25" s="23"/>
      <c r="N25" s="31"/>
      <c r="O25" s="23">
        <f t="shared" si="2"/>
        <v>8821.9214100000008</v>
      </c>
      <c r="P25" s="23">
        <v>0</v>
      </c>
      <c r="Q25" s="23">
        <v>1337.1732371760002</v>
      </c>
      <c r="R25" s="23">
        <v>33.355377203901369</v>
      </c>
      <c r="S25" s="23">
        <v>0</v>
      </c>
      <c r="T25" s="23"/>
      <c r="U25" s="34"/>
      <c r="V25" s="23">
        <v>1014.5209621500002</v>
      </c>
      <c r="W25" s="23"/>
      <c r="X25" s="23">
        <v>0</v>
      </c>
      <c r="Y25" s="23"/>
      <c r="Z25" s="23"/>
      <c r="AA25" s="23"/>
      <c r="AB25" s="23">
        <f t="shared" si="0"/>
        <v>2385.0495765299015</v>
      </c>
      <c r="AC25" s="23">
        <f t="shared" si="1"/>
        <v>6436.8718334700989</v>
      </c>
    </row>
    <row r="26" spans="1:29" x14ac:dyDescent="0.2">
      <c r="A26" s="16" t="s">
        <v>56</v>
      </c>
      <c r="B26" s="17" t="s">
        <v>57</v>
      </c>
      <c r="C26" s="24" t="s">
        <v>367</v>
      </c>
      <c r="D26" s="21" t="s">
        <v>357</v>
      </c>
      <c r="E26" s="20" t="s">
        <v>361</v>
      </c>
      <c r="F26" s="20"/>
      <c r="G26" s="20"/>
      <c r="H26" s="30">
        <v>3279.2750000000001</v>
      </c>
      <c r="I26" s="22">
        <v>560.75602500000002</v>
      </c>
      <c r="J26" s="22">
        <v>465.5</v>
      </c>
      <c r="K26" s="22">
        <v>0</v>
      </c>
      <c r="L26" s="22"/>
      <c r="M26" s="23"/>
      <c r="N26" s="31"/>
      <c r="O26" s="23">
        <f t="shared" si="2"/>
        <v>4305.5310250000002</v>
      </c>
      <c r="P26" s="23">
        <v>0</v>
      </c>
      <c r="Q26" s="23">
        <v>399.05664768000014</v>
      </c>
      <c r="R26" s="23">
        <v>7.6418959663926911</v>
      </c>
      <c r="S26" s="23">
        <v>32.792749999999998</v>
      </c>
      <c r="T26" s="23"/>
      <c r="U26" s="23"/>
      <c r="V26" s="23">
        <v>377.69162500000004</v>
      </c>
      <c r="W26" s="23"/>
      <c r="X26" s="23">
        <v>0</v>
      </c>
      <c r="Y26" s="23"/>
      <c r="Z26" s="23"/>
      <c r="AA26" s="23"/>
      <c r="AB26" s="23">
        <f t="shared" si="0"/>
        <v>817.18291864639286</v>
      </c>
      <c r="AC26" s="23">
        <f t="shared" si="1"/>
        <v>3488.3481063536074</v>
      </c>
    </row>
    <row r="27" spans="1:29" x14ac:dyDescent="0.2">
      <c r="A27" s="16" t="s">
        <v>58</v>
      </c>
      <c r="B27" s="17" t="s">
        <v>59</v>
      </c>
      <c r="C27" s="25" t="s">
        <v>365</v>
      </c>
      <c r="D27" s="21" t="s">
        <v>355</v>
      </c>
      <c r="E27" s="20" t="s">
        <v>361</v>
      </c>
      <c r="F27" s="20"/>
      <c r="G27" s="20"/>
      <c r="H27" s="30">
        <v>3798.776316</v>
      </c>
      <c r="I27" s="22">
        <v>577.41400003199999</v>
      </c>
      <c r="J27" s="22">
        <v>465.5</v>
      </c>
      <c r="K27" s="22">
        <v>0</v>
      </c>
      <c r="L27" s="22"/>
      <c r="M27" s="23"/>
      <c r="N27" s="31"/>
      <c r="O27" s="23">
        <f t="shared" si="2"/>
        <v>4841.6903160319998</v>
      </c>
      <c r="P27" s="23">
        <v>0</v>
      </c>
      <c r="Q27" s="23">
        <v>495.13639263293447</v>
      </c>
      <c r="R27" s="23">
        <v>10.499015897839872</v>
      </c>
      <c r="S27" s="23">
        <v>37.98776316</v>
      </c>
      <c r="T27" s="23"/>
      <c r="U27" s="34"/>
      <c r="V27" s="23">
        <v>436.85927634000001</v>
      </c>
      <c r="W27" s="23"/>
      <c r="X27" s="23">
        <v>0</v>
      </c>
      <c r="Y27" s="23"/>
      <c r="Z27" s="23"/>
      <c r="AA27" s="23"/>
      <c r="AB27" s="23">
        <f t="shared" si="0"/>
        <v>980.48244803077432</v>
      </c>
      <c r="AC27" s="23">
        <f t="shared" si="1"/>
        <v>3861.2078680012255</v>
      </c>
    </row>
    <row r="28" spans="1:29" x14ac:dyDescent="0.2">
      <c r="A28" s="16" t="s">
        <v>60</v>
      </c>
      <c r="B28" s="17" t="s">
        <v>61</v>
      </c>
      <c r="C28" s="25" t="s">
        <v>369</v>
      </c>
      <c r="D28" s="21" t="s">
        <v>355</v>
      </c>
      <c r="E28" s="20" t="s">
        <v>361</v>
      </c>
      <c r="F28" s="20"/>
      <c r="G28" s="20"/>
      <c r="H28" s="30">
        <v>3615.3763799999997</v>
      </c>
      <c r="I28" s="22">
        <v>549.53720976</v>
      </c>
      <c r="J28" s="22">
        <v>465.5</v>
      </c>
      <c r="K28" s="22">
        <v>0</v>
      </c>
      <c r="L28" s="22"/>
      <c r="M28" s="23"/>
      <c r="N28" s="31"/>
      <c r="O28" s="23">
        <f t="shared" si="2"/>
        <v>4630.4135897599999</v>
      </c>
      <c r="P28" s="23">
        <v>0</v>
      </c>
      <c r="Q28" s="23">
        <v>457.27560328499209</v>
      </c>
      <c r="R28" s="23">
        <v>9.3869564006119504</v>
      </c>
      <c r="S28" s="23">
        <v>36.1537638</v>
      </c>
      <c r="T28" s="23"/>
      <c r="U28" s="23"/>
      <c r="V28" s="23">
        <v>415.76828369999998</v>
      </c>
      <c r="W28" s="23"/>
      <c r="X28" s="23">
        <v>373.38</v>
      </c>
      <c r="Y28" s="23"/>
      <c r="Z28" s="23"/>
      <c r="AA28" s="23"/>
      <c r="AB28" s="23">
        <f t="shared" si="0"/>
        <v>1291.9646071856041</v>
      </c>
      <c r="AC28" s="23">
        <f t="shared" si="1"/>
        <v>3338.4489825743958</v>
      </c>
    </row>
    <row r="29" spans="1:29" x14ac:dyDescent="0.2">
      <c r="A29" s="16" t="s">
        <v>62</v>
      </c>
      <c r="B29" s="17" t="s">
        <v>63</v>
      </c>
      <c r="C29" s="29" t="s">
        <v>382</v>
      </c>
      <c r="D29" s="21" t="s">
        <v>355</v>
      </c>
      <c r="E29" s="20" t="s">
        <v>361</v>
      </c>
      <c r="F29" s="20"/>
      <c r="G29" s="20"/>
      <c r="H29" s="30">
        <v>2279.9468047999999</v>
      </c>
      <c r="I29" s="22">
        <v>389.87090362079994</v>
      </c>
      <c r="J29" s="22">
        <v>434.4666666666667</v>
      </c>
      <c r="K29" s="22">
        <v>0</v>
      </c>
      <c r="L29" s="22"/>
      <c r="M29" s="23"/>
      <c r="N29" s="31"/>
      <c r="O29" s="23">
        <f t="shared" si="2"/>
        <v>3104.2843750874667</v>
      </c>
      <c r="P29" s="23">
        <v>0</v>
      </c>
      <c r="Q29" s="23">
        <v>108.56305200951633</v>
      </c>
      <c r="R29" s="23">
        <v>2.4722679324391428</v>
      </c>
      <c r="S29" s="23">
        <v>22.799468047999998</v>
      </c>
      <c r="T29" s="23"/>
      <c r="U29" s="34"/>
      <c r="V29" s="23">
        <v>280.92201702</v>
      </c>
      <c r="W29" s="23"/>
      <c r="X29" s="23">
        <v>0</v>
      </c>
      <c r="Y29" s="23"/>
      <c r="Z29" s="23"/>
      <c r="AA29" s="23"/>
      <c r="AB29" s="23">
        <f t="shared" si="0"/>
        <v>414.75680500995543</v>
      </c>
      <c r="AC29" s="23">
        <f t="shared" si="1"/>
        <v>2689.5275700775114</v>
      </c>
    </row>
    <row r="30" spans="1:29" x14ac:dyDescent="0.2">
      <c r="A30" s="16" t="s">
        <v>64</v>
      </c>
      <c r="B30" s="17" t="s">
        <v>65</v>
      </c>
      <c r="C30" s="24" t="s">
        <v>384</v>
      </c>
      <c r="D30" s="21" t="s">
        <v>355</v>
      </c>
      <c r="E30" s="20" t="s">
        <v>361</v>
      </c>
      <c r="F30" s="20"/>
      <c r="G30" s="20"/>
      <c r="H30" s="30">
        <v>2970.3996659999998</v>
      </c>
      <c r="I30" s="22">
        <v>451.50074923199998</v>
      </c>
      <c r="J30" s="22">
        <v>465.5</v>
      </c>
      <c r="K30" s="22">
        <v>0</v>
      </c>
      <c r="L30" s="22"/>
      <c r="M30" s="55"/>
      <c r="N30" s="31"/>
      <c r="O30" s="23">
        <f t="shared" si="2"/>
        <v>3887.4004152319999</v>
      </c>
      <c r="P30" s="23">
        <v>0</v>
      </c>
      <c r="Q30" s="23">
        <v>331.07246643711994</v>
      </c>
      <c r="R30" s="23">
        <v>5.4760909121171322</v>
      </c>
      <c r="S30" s="23">
        <v>29.703996659999998</v>
      </c>
      <c r="T30" s="23"/>
      <c r="U30" s="23"/>
      <c r="V30" s="23">
        <v>341.59596159</v>
      </c>
      <c r="W30" s="23"/>
      <c r="X30" s="23">
        <v>0</v>
      </c>
      <c r="Y30" s="23"/>
      <c r="Z30" s="23"/>
      <c r="AA30" s="23"/>
      <c r="AB30" s="23">
        <f t="shared" si="0"/>
        <v>707.84851559923709</v>
      </c>
      <c r="AC30" s="23">
        <f t="shared" si="1"/>
        <v>3179.5518996327628</v>
      </c>
    </row>
    <row r="31" spans="1:29" x14ac:dyDescent="0.2">
      <c r="A31" s="16" t="s">
        <v>66</v>
      </c>
      <c r="B31" s="17" t="s">
        <v>67</v>
      </c>
      <c r="C31" s="24" t="s">
        <v>366</v>
      </c>
      <c r="D31" s="21" t="s">
        <v>356</v>
      </c>
      <c r="E31" s="20" t="s">
        <v>361</v>
      </c>
      <c r="F31" s="20"/>
      <c r="G31" s="20"/>
      <c r="H31" s="30">
        <v>12443.451665999999</v>
      </c>
      <c r="I31" s="22">
        <v>0</v>
      </c>
      <c r="J31" s="22">
        <v>0</v>
      </c>
      <c r="K31" s="22">
        <v>0</v>
      </c>
      <c r="L31" s="22"/>
      <c r="M31" s="23"/>
      <c r="N31" s="31"/>
      <c r="O31" s="23">
        <f t="shared" si="2"/>
        <v>12443.451665999999</v>
      </c>
      <c r="P31" s="23">
        <v>0</v>
      </c>
      <c r="Q31" s="23">
        <v>2158.0120398432</v>
      </c>
      <c r="R31" s="23">
        <v>52.998292725759995</v>
      </c>
      <c r="S31" s="23">
        <v>0</v>
      </c>
      <c r="T31" s="23"/>
      <c r="U31" s="34"/>
      <c r="V31" s="23">
        <v>1430.99694159</v>
      </c>
      <c r="W31" s="23"/>
      <c r="X31" s="23">
        <v>0</v>
      </c>
      <c r="Y31" s="23"/>
      <c r="Z31" s="23"/>
      <c r="AA31" s="23"/>
      <c r="AB31" s="23">
        <f t="shared" si="0"/>
        <v>3642.0072741589602</v>
      </c>
      <c r="AC31" s="23">
        <f t="shared" si="1"/>
        <v>8801.4443918410398</v>
      </c>
    </row>
    <row r="32" spans="1:29" x14ac:dyDescent="0.2">
      <c r="A32" s="16" t="s">
        <v>68</v>
      </c>
      <c r="B32" s="17" t="s">
        <v>69</v>
      </c>
      <c r="C32" s="24" t="s">
        <v>370</v>
      </c>
      <c r="D32" s="21" t="s">
        <v>355</v>
      </c>
      <c r="E32" s="20" t="s">
        <v>361</v>
      </c>
      <c r="F32" s="20"/>
      <c r="G32" s="20"/>
      <c r="H32" s="30">
        <v>2689.8725999999997</v>
      </c>
      <c r="I32" s="22">
        <v>357.75305579999997</v>
      </c>
      <c r="J32" s="22">
        <v>465.5</v>
      </c>
      <c r="K32" s="22">
        <v>0</v>
      </c>
      <c r="L32" s="22"/>
      <c r="M32" s="23"/>
      <c r="N32" s="31"/>
      <c r="O32" s="23">
        <f t="shared" si="2"/>
        <v>3513.1256557999995</v>
      </c>
      <c r="P32" s="23">
        <v>0</v>
      </c>
      <c r="Q32" s="23">
        <v>170.74498335103996</v>
      </c>
      <c r="R32" s="23">
        <v>3.5600217598597266</v>
      </c>
      <c r="S32" s="23">
        <v>26.898725999999996</v>
      </c>
      <c r="T32" s="23"/>
      <c r="U32" s="23"/>
      <c r="V32" s="23">
        <v>309.33534899999995</v>
      </c>
      <c r="W32" s="23"/>
      <c r="X32" s="23">
        <v>0</v>
      </c>
      <c r="Y32" s="23"/>
      <c r="Z32" s="23"/>
      <c r="AA32" s="23"/>
      <c r="AB32" s="23">
        <f t="shared" si="0"/>
        <v>510.53908011089965</v>
      </c>
      <c r="AC32" s="23">
        <f t="shared" si="1"/>
        <v>3002.5865756890998</v>
      </c>
    </row>
    <row r="33" spans="1:29" x14ac:dyDescent="0.2">
      <c r="A33" s="16" t="s">
        <v>70</v>
      </c>
      <c r="B33" s="17" t="s">
        <v>71</v>
      </c>
      <c r="C33" s="24" t="s">
        <v>385</v>
      </c>
      <c r="D33" s="21" t="s">
        <v>355</v>
      </c>
      <c r="E33" s="20" t="s">
        <v>361</v>
      </c>
      <c r="F33" s="20"/>
      <c r="G33" s="20"/>
      <c r="H33" s="30">
        <v>2563.0481220000001</v>
      </c>
      <c r="I33" s="22">
        <v>340.88540022600006</v>
      </c>
      <c r="J33" s="22">
        <v>465.5</v>
      </c>
      <c r="K33" s="22">
        <v>0</v>
      </c>
      <c r="L33" s="22"/>
      <c r="M33" s="23"/>
      <c r="N33" s="31"/>
      <c r="O33" s="23">
        <f t="shared" si="2"/>
        <v>3369.4335222260002</v>
      </c>
      <c r="P33" s="23">
        <v>0</v>
      </c>
      <c r="Q33" s="23">
        <v>137.41127921818881</v>
      </c>
      <c r="R33" s="23">
        <v>2.8011522652272287</v>
      </c>
      <c r="S33" s="23">
        <v>25.630481220000004</v>
      </c>
      <c r="T33" s="23"/>
      <c r="U33" s="34"/>
      <c r="V33" s="23">
        <v>294.75053403000004</v>
      </c>
      <c r="W33" s="23"/>
      <c r="X33" s="23">
        <v>322.75</v>
      </c>
      <c r="Y33" s="23"/>
      <c r="Z33" s="23"/>
      <c r="AA33" s="23"/>
      <c r="AB33" s="23">
        <f t="shared" si="0"/>
        <v>783.34344673341604</v>
      </c>
      <c r="AC33" s="23">
        <f t="shared" si="1"/>
        <v>2586.0900754925842</v>
      </c>
    </row>
    <row r="34" spans="1:29" x14ac:dyDescent="0.2">
      <c r="A34" s="16" t="s">
        <v>72</v>
      </c>
      <c r="B34" s="17" t="s">
        <v>73</v>
      </c>
      <c r="C34" s="25" t="s">
        <v>366</v>
      </c>
      <c r="D34" s="21" t="s">
        <v>356</v>
      </c>
      <c r="E34" s="20" t="s">
        <v>361</v>
      </c>
      <c r="F34" s="20"/>
      <c r="G34" s="20"/>
      <c r="H34" s="30">
        <v>12443.451665999999</v>
      </c>
      <c r="I34" s="22">
        <v>0</v>
      </c>
      <c r="J34" s="22">
        <v>0</v>
      </c>
      <c r="K34" s="22">
        <v>0</v>
      </c>
      <c r="L34" s="22"/>
      <c r="M34" s="23"/>
      <c r="N34" s="31"/>
      <c r="O34" s="23">
        <f t="shared" si="2"/>
        <v>12443.451665999999</v>
      </c>
      <c r="P34" s="23">
        <v>0</v>
      </c>
      <c r="Q34" s="23">
        <v>2158.0120398432</v>
      </c>
      <c r="R34" s="23">
        <v>52.998292725759995</v>
      </c>
      <c r="S34" s="23">
        <v>0</v>
      </c>
      <c r="T34" s="23"/>
      <c r="U34" s="23"/>
      <c r="V34" s="23">
        <v>1430.99694159</v>
      </c>
      <c r="W34" s="23"/>
      <c r="X34" s="23">
        <v>0</v>
      </c>
      <c r="Y34" s="23"/>
      <c r="Z34" s="23"/>
      <c r="AA34" s="23"/>
      <c r="AB34" s="23">
        <f t="shared" si="0"/>
        <v>3642.0072741589602</v>
      </c>
      <c r="AC34" s="23">
        <f t="shared" si="1"/>
        <v>8801.4443918410398</v>
      </c>
    </row>
    <row r="35" spans="1:29" x14ac:dyDescent="0.2">
      <c r="A35" s="16" t="s">
        <v>74</v>
      </c>
      <c r="B35" s="17" t="s">
        <v>75</v>
      </c>
      <c r="C35" s="24" t="s">
        <v>372</v>
      </c>
      <c r="D35" s="21" t="s">
        <v>357</v>
      </c>
      <c r="E35" s="20" t="s">
        <v>361</v>
      </c>
      <c r="F35" s="20"/>
      <c r="G35" s="20"/>
      <c r="H35" s="30">
        <v>2442.8001479999998</v>
      </c>
      <c r="I35" s="22">
        <v>278.47921687199994</v>
      </c>
      <c r="J35" s="22">
        <v>465.5</v>
      </c>
      <c r="K35" s="22">
        <v>0</v>
      </c>
      <c r="L35" s="22"/>
      <c r="M35" s="23"/>
      <c r="N35" s="31"/>
      <c r="O35" s="23">
        <f t="shared" si="2"/>
        <v>3186.7793648719999</v>
      </c>
      <c r="P35" s="23">
        <v>0</v>
      </c>
      <c r="Q35" s="23">
        <v>117.53850689807356</v>
      </c>
      <c r="R35" s="23">
        <v>1.8863171418701132</v>
      </c>
      <c r="S35" s="23">
        <v>24.428001479999999</v>
      </c>
      <c r="T35" s="23"/>
      <c r="U35" s="23"/>
      <c r="V35" s="23">
        <v>280.92201702</v>
      </c>
      <c r="W35" s="23"/>
      <c r="X35" s="23">
        <v>0</v>
      </c>
      <c r="Y35" s="23"/>
      <c r="Z35" s="23"/>
      <c r="AA35" s="23"/>
      <c r="AB35" s="23">
        <f t="shared" si="0"/>
        <v>424.77484253994368</v>
      </c>
      <c r="AC35" s="23">
        <f t="shared" si="1"/>
        <v>2762.0045223320562</v>
      </c>
    </row>
    <row r="36" spans="1:29" x14ac:dyDescent="0.2">
      <c r="A36" s="16" t="s">
        <v>76</v>
      </c>
      <c r="B36" s="17" t="s">
        <v>77</v>
      </c>
      <c r="C36" s="24" t="s">
        <v>366</v>
      </c>
      <c r="D36" s="21" t="s">
        <v>356</v>
      </c>
      <c r="E36" s="20" t="s">
        <v>361</v>
      </c>
      <c r="F36" s="20"/>
      <c r="G36" s="20"/>
      <c r="H36" s="30">
        <v>12443.451665999999</v>
      </c>
      <c r="I36" s="22">
        <v>0</v>
      </c>
      <c r="J36" s="22">
        <v>0</v>
      </c>
      <c r="K36" s="22">
        <v>0</v>
      </c>
      <c r="L36" s="22"/>
      <c r="M36" s="23"/>
      <c r="N36" s="31"/>
      <c r="O36" s="23">
        <f t="shared" si="2"/>
        <v>12443.451665999999</v>
      </c>
      <c r="P36" s="23">
        <v>0</v>
      </c>
      <c r="Q36" s="23">
        <v>2158.0120398432</v>
      </c>
      <c r="R36" s="23">
        <v>52.998292725759995</v>
      </c>
      <c r="S36" s="23">
        <v>0</v>
      </c>
      <c r="T36" s="23"/>
      <c r="U36" s="34"/>
      <c r="V36" s="23">
        <v>1430.99694159</v>
      </c>
      <c r="W36" s="23"/>
      <c r="X36" s="23">
        <v>0</v>
      </c>
      <c r="Y36" s="23"/>
      <c r="Z36" s="23"/>
      <c r="AA36" s="23"/>
      <c r="AB36" s="23">
        <f t="shared" si="0"/>
        <v>3642.0072741589602</v>
      </c>
      <c r="AC36" s="23">
        <f t="shared" si="1"/>
        <v>8801.4443918410398</v>
      </c>
    </row>
    <row r="37" spans="1:29" x14ac:dyDescent="0.2">
      <c r="A37" s="16" t="s">
        <v>78</v>
      </c>
      <c r="B37" s="17" t="s">
        <v>79</v>
      </c>
      <c r="C37" s="24" t="s">
        <v>371</v>
      </c>
      <c r="D37" s="21" t="s">
        <v>355</v>
      </c>
      <c r="E37" s="20" t="s">
        <v>361</v>
      </c>
      <c r="F37" s="20"/>
      <c r="G37" s="20"/>
      <c r="H37" s="30">
        <v>8821.9214100000008</v>
      </c>
      <c r="I37" s="22">
        <v>0</v>
      </c>
      <c r="J37" s="22">
        <v>0</v>
      </c>
      <c r="K37" s="22">
        <v>0</v>
      </c>
      <c r="L37" s="22"/>
      <c r="M37" s="23"/>
      <c r="N37" s="31"/>
      <c r="O37" s="23">
        <f t="shared" si="2"/>
        <v>8821.9214100000008</v>
      </c>
      <c r="P37" s="23">
        <v>0</v>
      </c>
      <c r="Q37" s="23">
        <v>1337.1732371760002</v>
      </c>
      <c r="R37" s="23">
        <v>33.355377203901369</v>
      </c>
      <c r="S37" s="23">
        <v>0</v>
      </c>
      <c r="T37" s="23"/>
      <c r="U37" s="23"/>
      <c r="V37" s="23">
        <v>1014.5209621500002</v>
      </c>
      <c r="W37" s="23"/>
      <c r="X37" s="23">
        <v>0</v>
      </c>
      <c r="Y37" s="23"/>
      <c r="Z37" s="23"/>
      <c r="AA37" s="23"/>
      <c r="AB37" s="23">
        <f t="shared" si="0"/>
        <v>2385.0495765299015</v>
      </c>
      <c r="AC37" s="23">
        <f t="shared" si="1"/>
        <v>6436.8718334700989</v>
      </c>
    </row>
    <row r="38" spans="1:29" x14ac:dyDescent="0.2">
      <c r="A38" s="16" t="s">
        <v>80</v>
      </c>
      <c r="B38" s="17" t="s">
        <v>81</v>
      </c>
      <c r="C38" s="24" t="s">
        <v>385</v>
      </c>
      <c r="D38" s="21" t="s">
        <v>357</v>
      </c>
      <c r="E38" s="20" t="s">
        <v>361</v>
      </c>
      <c r="F38" s="20"/>
      <c r="G38" s="20"/>
      <c r="H38" s="30">
        <v>2563.0481220000001</v>
      </c>
      <c r="I38" s="22">
        <v>243.48957159000003</v>
      </c>
      <c r="J38" s="22">
        <v>465.5</v>
      </c>
      <c r="K38" s="22">
        <v>0</v>
      </c>
      <c r="L38" s="22"/>
      <c r="M38" s="23"/>
      <c r="N38" s="31"/>
      <c r="O38" s="23">
        <f t="shared" si="2"/>
        <v>3272.0376935900003</v>
      </c>
      <c r="P38" s="23">
        <v>0</v>
      </c>
      <c r="Q38" s="23">
        <v>126.81461306259203</v>
      </c>
      <c r="R38" s="23">
        <v>2.3912892712960057</v>
      </c>
      <c r="S38" s="23">
        <v>25.630481220000004</v>
      </c>
      <c r="T38" s="23"/>
      <c r="U38" s="34"/>
      <c r="V38" s="23">
        <v>294.75053403000004</v>
      </c>
      <c r="W38" s="23"/>
      <c r="X38" s="23">
        <v>0</v>
      </c>
      <c r="Y38" s="23"/>
      <c r="Z38" s="23"/>
      <c r="AA38" s="23"/>
      <c r="AB38" s="23">
        <f t="shared" si="0"/>
        <v>449.58691758388807</v>
      </c>
      <c r="AC38" s="23">
        <f t="shared" ref="AC38:AC64" si="3">+O38-AB38</f>
        <v>2822.4507760061124</v>
      </c>
    </row>
    <row r="39" spans="1:29" x14ac:dyDescent="0.2">
      <c r="A39" s="16" t="s">
        <v>86</v>
      </c>
      <c r="B39" s="17" t="s">
        <v>87</v>
      </c>
      <c r="C39" s="24" t="s">
        <v>373</v>
      </c>
      <c r="D39" s="21" t="s">
        <v>355</v>
      </c>
      <c r="E39" s="20" t="s">
        <v>361</v>
      </c>
      <c r="F39" s="20"/>
      <c r="G39" s="20"/>
      <c r="H39" s="30">
        <v>2166.4272059999998</v>
      </c>
      <c r="I39" s="22">
        <v>0</v>
      </c>
      <c r="J39" s="22">
        <v>465.5</v>
      </c>
      <c r="K39" s="22">
        <v>0</v>
      </c>
      <c r="L39" s="22"/>
      <c r="M39" s="23"/>
      <c r="N39" s="31"/>
      <c r="O39" s="23">
        <f t="shared" si="2"/>
        <v>2631.9272059999998</v>
      </c>
      <c r="P39" s="23">
        <v>0</v>
      </c>
      <c r="Q39" s="23">
        <v>21.920592012799972</v>
      </c>
      <c r="R39" s="23">
        <v>0</v>
      </c>
      <c r="S39" s="23">
        <v>21.664272059999998</v>
      </c>
      <c r="T39" s="23"/>
      <c r="U39" s="23"/>
      <c r="V39" s="23">
        <v>249.13912869000001</v>
      </c>
      <c r="W39" s="23"/>
      <c r="X39" s="23">
        <v>0</v>
      </c>
      <c r="Y39" s="23"/>
      <c r="Z39" s="23"/>
      <c r="AA39" s="23"/>
      <c r="AB39" s="23">
        <f t="shared" si="0"/>
        <v>292.72399276279998</v>
      </c>
      <c r="AC39" s="23">
        <f t="shared" si="3"/>
        <v>2339.2032132371996</v>
      </c>
    </row>
    <row r="40" spans="1:29" x14ac:dyDescent="0.2">
      <c r="A40" s="16" t="s">
        <v>88</v>
      </c>
      <c r="B40" s="17" t="s">
        <v>89</v>
      </c>
      <c r="C40" s="24" t="s">
        <v>374</v>
      </c>
      <c r="D40" s="21" t="s">
        <v>357</v>
      </c>
      <c r="E40" s="20" t="s">
        <v>361</v>
      </c>
      <c r="F40" s="20"/>
      <c r="G40" s="20"/>
      <c r="H40" s="30">
        <v>12443.451665999999</v>
      </c>
      <c r="I40" s="22">
        <v>0</v>
      </c>
      <c r="J40" s="22">
        <v>0</v>
      </c>
      <c r="K40" s="22">
        <v>0</v>
      </c>
      <c r="L40" s="22"/>
      <c r="M40" s="23"/>
      <c r="N40" s="31"/>
      <c r="O40" s="23">
        <f t="shared" si="2"/>
        <v>12443.451665999999</v>
      </c>
      <c r="P40" s="23">
        <v>0</v>
      </c>
      <c r="Q40" s="23">
        <v>2158.0120398432</v>
      </c>
      <c r="R40" s="23">
        <v>52.998292725759995</v>
      </c>
      <c r="S40" s="23">
        <v>0</v>
      </c>
      <c r="T40" s="23"/>
      <c r="U40" s="34"/>
      <c r="V40" s="23">
        <v>1430.99694159</v>
      </c>
      <c r="W40" s="23"/>
      <c r="X40" s="23">
        <v>0</v>
      </c>
      <c r="Y40" s="23"/>
      <c r="Z40" s="23"/>
      <c r="AA40" s="23"/>
      <c r="AB40" s="23">
        <f t="shared" si="0"/>
        <v>3642.0072741589602</v>
      </c>
      <c r="AC40" s="23">
        <f t="shared" si="3"/>
        <v>8801.4443918410398</v>
      </c>
    </row>
    <row r="41" spans="1:29" x14ac:dyDescent="0.2">
      <c r="A41" s="16" t="s">
        <v>90</v>
      </c>
      <c r="B41" s="17" t="s">
        <v>91</v>
      </c>
      <c r="C41" s="24" t="s">
        <v>373</v>
      </c>
      <c r="D41" s="21" t="s">
        <v>355</v>
      </c>
      <c r="E41" s="20" t="s">
        <v>361</v>
      </c>
      <c r="F41" s="20"/>
      <c r="G41" s="20"/>
      <c r="H41" s="30">
        <v>2166.4272059999998</v>
      </c>
      <c r="I41" s="22">
        <v>0</v>
      </c>
      <c r="J41" s="22">
        <v>465.5</v>
      </c>
      <c r="K41" s="22">
        <v>0</v>
      </c>
      <c r="L41" s="22"/>
      <c r="M41" s="23"/>
      <c r="N41" s="31"/>
      <c r="O41" s="23">
        <f t="shared" si="2"/>
        <v>2631.9272059999998</v>
      </c>
      <c r="P41" s="23">
        <v>0</v>
      </c>
      <c r="Q41" s="23">
        <v>21.920592012799972</v>
      </c>
      <c r="R41" s="23">
        <v>0</v>
      </c>
      <c r="S41" s="23">
        <v>21.664272059999998</v>
      </c>
      <c r="T41" s="23"/>
      <c r="U41" s="23"/>
      <c r="V41" s="23">
        <v>249.13912869000001</v>
      </c>
      <c r="W41" s="23"/>
      <c r="X41" s="23">
        <v>0</v>
      </c>
      <c r="Y41" s="23"/>
      <c r="Z41" s="23"/>
      <c r="AA41" s="23"/>
      <c r="AB41" s="23">
        <f t="shared" si="0"/>
        <v>292.72399276279998</v>
      </c>
      <c r="AC41" s="23">
        <f t="shared" si="3"/>
        <v>2339.2032132371996</v>
      </c>
    </row>
    <row r="42" spans="1:29" x14ac:dyDescent="0.2">
      <c r="A42" s="16" t="s">
        <v>92</v>
      </c>
      <c r="B42" s="17" t="s">
        <v>93</v>
      </c>
      <c r="C42" s="26" t="s">
        <v>373</v>
      </c>
      <c r="D42" s="21" t="s">
        <v>355</v>
      </c>
      <c r="E42" s="20" t="s">
        <v>361</v>
      </c>
      <c r="F42" s="20"/>
      <c r="G42" s="20"/>
      <c r="H42" s="30">
        <v>2166.4272059999998</v>
      </c>
      <c r="I42" s="22">
        <v>0</v>
      </c>
      <c r="J42" s="22">
        <v>465.5</v>
      </c>
      <c r="K42" s="22">
        <v>0</v>
      </c>
      <c r="L42" s="22"/>
      <c r="M42" s="23"/>
      <c r="N42" s="31"/>
      <c r="O42" s="23">
        <f t="shared" si="2"/>
        <v>2631.9272059999998</v>
      </c>
      <c r="P42" s="23">
        <v>0</v>
      </c>
      <c r="Q42" s="23">
        <v>21.920592012799972</v>
      </c>
      <c r="R42" s="23">
        <v>0</v>
      </c>
      <c r="S42" s="23">
        <v>21.664272059999998</v>
      </c>
      <c r="T42" s="23"/>
      <c r="U42" s="34"/>
      <c r="V42" s="23">
        <v>249.13912869000001</v>
      </c>
      <c r="W42" s="23"/>
      <c r="X42" s="23">
        <v>0</v>
      </c>
      <c r="Y42" s="23"/>
      <c r="Z42" s="23"/>
      <c r="AA42" s="23"/>
      <c r="AB42" s="23">
        <f t="shared" si="0"/>
        <v>292.72399276279998</v>
      </c>
      <c r="AC42" s="23">
        <f t="shared" si="3"/>
        <v>2339.2032132371996</v>
      </c>
    </row>
    <row r="43" spans="1:29" x14ac:dyDescent="0.2">
      <c r="A43" s="16" t="s">
        <v>94</v>
      </c>
      <c r="B43" s="17" t="s">
        <v>95</v>
      </c>
      <c r="C43" s="24" t="s">
        <v>375</v>
      </c>
      <c r="D43" s="21" t="s">
        <v>357</v>
      </c>
      <c r="E43" s="20" t="s">
        <v>361</v>
      </c>
      <c r="F43" s="20"/>
      <c r="G43" s="20"/>
      <c r="H43" s="30">
        <v>2334.8753879999999</v>
      </c>
      <c r="I43" s="22">
        <v>0</v>
      </c>
      <c r="J43" s="22">
        <v>465.5</v>
      </c>
      <c r="K43" s="22">
        <v>0</v>
      </c>
      <c r="L43" s="22"/>
      <c r="M43" s="23"/>
      <c r="N43" s="31"/>
      <c r="O43" s="23">
        <f t="shared" si="2"/>
        <v>2800.3753879999999</v>
      </c>
      <c r="P43" s="23">
        <v>0</v>
      </c>
      <c r="Q43" s="23">
        <v>55.247754214399976</v>
      </c>
      <c r="R43" s="23">
        <v>0.12903954740602966</v>
      </c>
      <c r="S43" s="23">
        <v>23.34875388</v>
      </c>
      <c r="T43" s="23"/>
      <c r="U43" s="34"/>
      <c r="V43" s="23">
        <v>268.51066961999999</v>
      </c>
      <c r="W43" s="23"/>
      <c r="X43" s="23">
        <v>0</v>
      </c>
      <c r="Y43" s="23"/>
      <c r="Z43" s="23"/>
      <c r="AA43" s="23"/>
      <c r="AB43" s="23">
        <f t="shared" si="0"/>
        <v>347.23621726180602</v>
      </c>
      <c r="AC43" s="23">
        <f t="shared" si="3"/>
        <v>2453.139170738194</v>
      </c>
    </row>
    <row r="44" spans="1:29" x14ac:dyDescent="0.2">
      <c r="A44" s="16" t="s">
        <v>96</v>
      </c>
      <c r="B44" s="17" t="s">
        <v>97</v>
      </c>
      <c r="C44" s="24" t="s">
        <v>376</v>
      </c>
      <c r="D44" s="21" t="s">
        <v>355</v>
      </c>
      <c r="E44" s="20" t="s">
        <v>361</v>
      </c>
      <c r="F44" s="20"/>
      <c r="G44" s="20"/>
      <c r="H44" s="30">
        <v>3279.2750000000001</v>
      </c>
      <c r="I44" s="22">
        <v>0</v>
      </c>
      <c r="J44" s="22">
        <v>465.5</v>
      </c>
      <c r="K44" s="22">
        <v>0</v>
      </c>
      <c r="L44" s="22"/>
      <c r="M44" s="23"/>
      <c r="N44" s="31"/>
      <c r="O44" s="23">
        <f t="shared" si="2"/>
        <v>3744.7750000000001</v>
      </c>
      <c r="P44" s="23">
        <v>0</v>
      </c>
      <c r="Q44" s="23">
        <v>308.25239999999997</v>
      </c>
      <c r="R44" s="23">
        <v>5.2785136803652968</v>
      </c>
      <c r="S44" s="23">
        <v>0</v>
      </c>
      <c r="T44" s="23"/>
      <c r="U44" s="23"/>
      <c r="V44" s="23">
        <v>377.69162500000004</v>
      </c>
      <c r="W44" s="23"/>
      <c r="X44" s="23">
        <v>0</v>
      </c>
      <c r="Y44" s="23"/>
      <c r="Z44" s="23"/>
      <c r="AA44" s="23"/>
      <c r="AB44" s="23">
        <f t="shared" si="0"/>
        <v>691.22253868036523</v>
      </c>
      <c r="AC44" s="23">
        <f t="shared" si="3"/>
        <v>3053.5524613196349</v>
      </c>
    </row>
    <row r="45" spans="1:29" x14ac:dyDescent="0.2">
      <c r="A45" s="16" t="s">
        <v>98</v>
      </c>
      <c r="B45" s="17" t="s">
        <v>99</v>
      </c>
      <c r="C45" s="24" t="s">
        <v>377</v>
      </c>
      <c r="D45" s="21" t="s">
        <v>355</v>
      </c>
      <c r="E45" s="20" t="s">
        <v>361</v>
      </c>
      <c r="F45" s="20"/>
      <c r="G45" s="20"/>
      <c r="H45" s="30">
        <v>3615.3763799999997</v>
      </c>
      <c r="I45" s="22">
        <v>0</v>
      </c>
      <c r="J45" s="22">
        <v>465.5</v>
      </c>
      <c r="K45" s="22">
        <v>0</v>
      </c>
      <c r="L45" s="22"/>
      <c r="M45" s="23"/>
      <c r="N45" s="31"/>
      <c r="O45" s="23">
        <f t="shared" si="2"/>
        <v>4080.8763799999997</v>
      </c>
      <c r="P45" s="23">
        <v>0</v>
      </c>
      <c r="Q45" s="23">
        <v>362.02862079999989</v>
      </c>
      <c r="R45" s="23">
        <v>7.0743833754301377</v>
      </c>
      <c r="S45" s="23">
        <v>36.1537638</v>
      </c>
      <c r="T45" s="23"/>
      <c r="U45" s="34"/>
      <c r="V45" s="23">
        <v>415.76828369999998</v>
      </c>
      <c r="W45" s="23"/>
      <c r="X45" s="23">
        <v>0</v>
      </c>
      <c r="Y45" s="23"/>
      <c r="Z45" s="23"/>
      <c r="AA45" s="23"/>
      <c r="AB45" s="23">
        <f t="shared" si="0"/>
        <v>821.02505167542995</v>
      </c>
      <c r="AC45" s="23">
        <f t="shared" si="3"/>
        <v>3259.8513283245697</v>
      </c>
    </row>
    <row r="46" spans="1:29" x14ac:dyDescent="0.2">
      <c r="A46" s="16" t="s">
        <v>100</v>
      </c>
      <c r="B46" s="17" t="s">
        <v>101</v>
      </c>
      <c r="C46" s="24" t="s">
        <v>372</v>
      </c>
      <c r="D46" s="21" t="s">
        <v>357</v>
      </c>
      <c r="E46" s="20" t="s">
        <v>361</v>
      </c>
      <c r="F46" s="20"/>
      <c r="G46" s="20"/>
      <c r="H46" s="30">
        <v>2442.8001479999998</v>
      </c>
      <c r="I46" s="22">
        <v>0</v>
      </c>
      <c r="J46" s="22">
        <v>465.5</v>
      </c>
      <c r="K46" s="22">
        <v>0</v>
      </c>
      <c r="L46" s="22"/>
      <c r="M46" s="23"/>
      <c r="N46" s="31"/>
      <c r="O46" s="23">
        <f t="shared" si="2"/>
        <v>2908.3001479999998</v>
      </c>
      <c r="P46" s="23">
        <v>0</v>
      </c>
      <c r="Q46" s="23">
        <v>66.989968102399956</v>
      </c>
      <c r="R46" s="23">
        <v>0.71441556073205181</v>
      </c>
      <c r="S46" s="23">
        <v>24.428001479999999</v>
      </c>
      <c r="T46" s="23"/>
      <c r="U46" s="23"/>
      <c r="V46" s="23">
        <v>280.92201702</v>
      </c>
      <c r="W46" s="23"/>
      <c r="X46" s="23">
        <v>0</v>
      </c>
      <c r="Y46" s="23"/>
      <c r="Z46" s="23"/>
      <c r="AA46" s="23"/>
      <c r="AB46" s="23">
        <f t="shared" si="0"/>
        <v>373.05440216313201</v>
      </c>
      <c r="AC46" s="23">
        <f t="shared" si="3"/>
        <v>2535.2457458368676</v>
      </c>
    </row>
    <row r="47" spans="1:29" x14ac:dyDescent="0.2">
      <c r="A47" s="16" t="s">
        <v>102</v>
      </c>
      <c r="B47" s="17" t="s">
        <v>103</v>
      </c>
      <c r="C47" s="24" t="s">
        <v>368</v>
      </c>
      <c r="D47" s="28" t="s">
        <v>355</v>
      </c>
      <c r="E47" s="20" t="s">
        <v>361</v>
      </c>
      <c r="F47" s="20"/>
      <c r="G47" s="20"/>
      <c r="H47" s="30">
        <v>2825.5980359999999</v>
      </c>
      <c r="I47" s="22">
        <v>0</v>
      </c>
      <c r="J47" s="22">
        <v>465.5</v>
      </c>
      <c r="K47" s="22">
        <v>0</v>
      </c>
      <c r="L47" s="22"/>
      <c r="M47" s="23"/>
      <c r="N47" s="31"/>
      <c r="O47" s="23">
        <f t="shared" si="2"/>
        <v>3291.0980359999999</v>
      </c>
      <c r="P47" s="23">
        <v>0</v>
      </c>
      <c r="Q47" s="23">
        <v>128.88837831679999</v>
      </c>
      <c r="R47" s="23">
        <v>2.7906833382750702</v>
      </c>
      <c r="S47" s="23">
        <v>0</v>
      </c>
      <c r="T47" s="23"/>
      <c r="U47" s="23"/>
      <c r="V47" s="23">
        <v>324.94377414000002</v>
      </c>
      <c r="W47" s="23"/>
      <c r="X47" s="23">
        <v>0</v>
      </c>
      <c r="Y47" s="23"/>
      <c r="Z47" s="23"/>
      <c r="AA47" s="23"/>
      <c r="AB47" s="23">
        <f t="shared" si="0"/>
        <v>456.62283579507505</v>
      </c>
      <c r="AC47" s="23">
        <f t="shared" si="3"/>
        <v>2834.4752002049249</v>
      </c>
    </row>
    <row r="48" spans="1:29" x14ac:dyDescent="0.2">
      <c r="A48" s="16" t="s">
        <v>104</v>
      </c>
      <c r="B48" s="17" t="s">
        <v>105</v>
      </c>
      <c r="C48" s="24" t="s">
        <v>372</v>
      </c>
      <c r="D48" s="28" t="s">
        <v>357</v>
      </c>
      <c r="E48" s="20" t="s">
        <v>361</v>
      </c>
      <c r="F48" s="20"/>
      <c r="G48" s="20"/>
      <c r="H48" s="30">
        <v>2442.7898399999999</v>
      </c>
      <c r="I48" s="22">
        <v>0</v>
      </c>
      <c r="J48" s="22">
        <v>465.5</v>
      </c>
      <c r="K48" s="22">
        <v>0</v>
      </c>
      <c r="L48" s="22"/>
      <c r="M48" s="23"/>
      <c r="N48" s="31"/>
      <c r="O48" s="23">
        <f t="shared" si="2"/>
        <v>2908.2898399999999</v>
      </c>
      <c r="P48" s="23">
        <v>0</v>
      </c>
      <c r="Q48" s="23">
        <v>66.988846591999987</v>
      </c>
      <c r="R48" s="23">
        <v>0.71435965089315145</v>
      </c>
      <c r="S48" s="23">
        <v>24.4278984</v>
      </c>
      <c r="T48" s="23"/>
      <c r="U48" s="34"/>
      <c r="V48" s="23">
        <v>280.92083159999999</v>
      </c>
      <c r="W48" s="23"/>
      <c r="X48" s="23">
        <v>0</v>
      </c>
      <c r="Y48" s="23"/>
      <c r="Z48" s="23"/>
      <c r="AA48" s="23"/>
      <c r="AB48" s="23">
        <f t="shared" si="0"/>
        <v>373.05193624289313</v>
      </c>
      <c r="AC48" s="23">
        <f t="shared" si="3"/>
        <v>2535.2379037571068</v>
      </c>
    </row>
    <row r="49" spans="1:29" x14ac:dyDescent="0.2">
      <c r="A49" s="16" t="s">
        <v>106</v>
      </c>
      <c r="B49" s="17" t="s">
        <v>107</v>
      </c>
      <c r="C49" s="27" t="s">
        <v>378</v>
      </c>
      <c r="D49" s="28" t="s">
        <v>355</v>
      </c>
      <c r="E49" s="20" t="s">
        <v>361</v>
      </c>
      <c r="F49" s="20"/>
      <c r="G49" s="20"/>
      <c r="H49" s="30">
        <v>2334.8753879999999</v>
      </c>
      <c r="I49" s="22">
        <v>0</v>
      </c>
      <c r="J49" s="22">
        <v>465.5</v>
      </c>
      <c r="K49" s="22">
        <v>0</v>
      </c>
      <c r="L49" s="22"/>
      <c r="M49" s="23"/>
      <c r="N49" s="31"/>
      <c r="O49" s="23">
        <f t="shared" si="2"/>
        <v>2800.3753879999999</v>
      </c>
      <c r="P49" s="23">
        <v>0</v>
      </c>
      <c r="Q49" s="23">
        <v>55.247754214399976</v>
      </c>
      <c r="R49" s="23">
        <v>0.12903954740602966</v>
      </c>
      <c r="S49" s="23">
        <v>23.34875388</v>
      </c>
      <c r="T49" s="23"/>
      <c r="U49" s="23"/>
      <c r="V49" s="23">
        <v>268.51066961999999</v>
      </c>
      <c r="W49" s="23"/>
      <c r="X49" s="23">
        <v>0</v>
      </c>
      <c r="Y49" s="23"/>
      <c r="Z49" s="23"/>
      <c r="AA49" s="23"/>
      <c r="AB49" s="23">
        <f t="shared" si="0"/>
        <v>347.23621726180602</v>
      </c>
      <c r="AC49" s="23">
        <f t="shared" si="3"/>
        <v>2453.139170738194</v>
      </c>
    </row>
    <row r="50" spans="1:29" x14ac:dyDescent="0.2">
      <c r="A50" s="16" t="s">
        <v>108</v>
      </c>
      <c r="B50" s="17" t="s">
        <v>109</v>
      </c>
      <c r="C50" s="24" t="s">
        <v>371</v>
      </c>
      <c r="D50" s="21" t="s">
        <v>356</v>
      </c>
      <c r="E50" s="20" t="s">
        <v>361</v>
      </c>
      <c r="F50" s="20"/>
      <c r="G50" s="20"/>
      <c r="H50" s="30">
        <v>8821.9214100000008</v>
      </c>
      <c r="I50" s="22">
        <v>0</v>
      </c>
      <c r="J50" s="22">
        <v>0</v>
      </c>
      <c r="K50" s="22">
        <v>0</v>
      </c>
      <c r="L50" s="22"/>
      <c r="M50" s="23"/>
      <c r="N50" s="31"/>
      <c r="O50" s="23">
        <f t="shared" si="2"/>
        <v>8821.9214100000008</v>
      </c>
      <c r="P50" s="23">
        <v>0</v>
      </c>
      <c r="Q50" s="23">
        <v>1337.1732371760002</v>
      </c>
      <c r="R50" s="23">
        <v>33.355377203901369</v>
      </c>
      <c r="S50" s="23">
        <v>0</v>
      </c>
      <c r="T50" s="23"/>
      <c r="U50" s="34"/>
      <c r="V50" s="23">
        <v>1014.5209621500002</v>
      </c>
      <c r="W50" s="23"/>
      <c r="X50" s="23">
        <v>0</v>
      </c>
      <c r="Y50" s="23"/>
      <c r="Z50" s="23"/>
      <c r="AA50" s="23"/>
      <c r="AB50" s="23">
        <f t="shared" si="0"/>
        <v>2385.0495765299015</v>
      </c>
      <c r="AC50" s="23">
        <f t="shared" si="3"/>
        <v>6436.8718334700989</v>
      </c>
    </row>
    <row r="51" spans="1:29" x14ac:dyDescent="0.2">
      <c r="A51" s="16" t="s">
        <v>110</v>
      </c>
      <c r="B51" s="17" t="s">
        <v>111</v>
      </c>
      <c r="C51" s="24" t="s">
        <v>386</v>
      </c>
      <c r="D51" s="21" t="s">
        <v>432</v>
      </c>
      <c r="E51" s="20" t="s">
        <v>361</v>
      </c>
      <c r="F51" s="20"/>
      <c r="G51" s="20"/>
      <c r="H51" s="30">
        <v>23553</v>
      </c>
      <c r="I51" s="22">
        <v>0</v>
      </c>
      <c r="J51" s="22">
        <v>960</v>
      </c>
      <c r="K51" s="22">
        <v>0</v>
      </c>
      <c r="L51" s="22">
        <v>688</v>
      </c>
      <c r="M51" s="23"/>
      <c r="N51" s="31"/>
      <c r="O51" s="23">
        <f t="shared" si="2"/>
        <v>25201</v>
      </c>
      <c r="P51" s="23">
        <v>0</v>
      </c>
      <c r="Q51" s="23">
        <v>5744.982</v>
      </c>
      <c r="R51" s="23">
        <v>113.56992000000001</v>
      </c>
      <c r="S51" s="23">
        <v>0</v>
      </c>
      <c r="T51" s="23"/>
      <c r="U51" s="23"/>
      <c r="V51" s="23">
        <v>2708.5950000000003</v>
      </c>
      <c r="W51" s="23"/>
      <c r="X51" s="23">
        <v>0</v>
      </c>
      <c r="Y51" s="23"/>
      <c r="Z51" s="23"/>
      <c r="AA51" s="23"/>
      <c r="AB51" s="23">
        <f t="shared" si="0"/>
        <v>8567.1469199999992</v>
      </c>
      <c r="AC51" s="23">
        <f t="shared" si="3"/>
        <v>16633.853080000001</v>
      </c>
    </row>
    <row r="52" spans="1:29" x14ac:dyDescent="0.2">
      <c r="A52" s="16" t="s">
        <v>112</v>
      </c>
      <c r="B52" s="17" t="s">
        <v>113</v>
      </c>
      <c r="C52" s="24" t="s">
        <v>376</v>
      </c>
      <c r="D52" s="21" t="s">
        <v>357</v>
      </c>
      <c r="E52" s="20" t="s">
        <v>361</v>
      </c>
      <c r="F52" s="20"/>
      <c r="G52" s="20"/>
      <c r="H52" s="30">
        <v>3279.2750000000001</v>
      </c>
      <c r="I52" s="22">
        <v>0</v>
      </c>
      <c r="J52" s="22">
        <v>465.5</v>
      </c>
      <c r="K52" s="22">
        <v>0</v>
      </c>
      <c r="L52" s="22"/>
      <c r="M52" s="23"/>
      <c r="N52" s="31"/>
      <c r="O52" s="23">
        <f t="shared" si="2"/>
        <v>3744.7750000000001</v>
      </c>
      <c r="P52" s="23">
        <v>0</v>
      </c>
      <c r="Q52" s="23">
        <v>308.25239999999997</v>
      </c>
      <c r="R52" s="23">
        <v>5.2785136803652968</v>
      </c>
      <c r="S52" s="23">
        <v>0</v>
      </c>
      <c r="T52" s="23"/>
      <c r="U52" s="34"/>
      <c r="V52" s="23">
        <v>377.69162500000004</v>
      </c>
      <c r="W52" s="23"/>
      <c r="X52" s="23">
        <v>0</v>
      </c>
      <c r="Y52" s="23"/>
      <c r="Z52" s="23"/>
      <c r="AA52" s="23"/>
      <c r="AB52" s="23">
        <f t="shared" si="0"/>
        <v>691.22253868036523</v>
      </c>
      <c r="AC52" s="23">
        <f t="shared" si="3"/>
        <v>3053.5524613196349</v>
      </c>
    </row>
    <row r="53" spans="1:29" x14ac:dyDescent="0.2">
      <c r="A53" s="16" t="s">
        <v>433</v>
      </c>
      <c r="B53" s="17" t="s">
        <v>434</v>
      </c>
      <c r="C53" s="24" t="s">
        <v>435</v>
      </c>
      <c r="D53" s="21" t="s">
        <v>357</v>
      </c>
      <c r="E53" s="20" t="s">
        <v>361</v>
      </c>
      <c r="F53" s="20"/>
      <c r="G53" s="20"/>
      <c r="H53" s="30">
        <v>2563.0481220000001</v>
      </c>
      <c r="I53" s="22">
        <v>0</v>
      </c>
      <c r="J53" s="22">
        <v>466.5</v>
      </c>
      <c r="K53" s="22">
        <v>0</v>
      </c>
      <c r="L53" s="22"/>
      <c r="M53" s="23"/>
      <c r="N53" s="31"/>
      <c r="O53" s="23">
        <f t="shared" si="2"/>
        <v>3029.5481220000001</v>
      </c>
      <c r="P53" s="23">
        <v>0</v>
      </c>
      <c r="Q53" s="23">
        <v>80.181747673600029</v>
      </c>
      <c r="R53" s="23">
        <v>1.3666317864679514</v>
      </c>
      <c r="S53" s="23">
        <v>0</v>
      </c>
      <c r="T53" s="23"/>
      <c r="U53" s="34"/>
      <c r="V53" s="23">
        <v>294.75053403000004</v>
      </c>
      <c r="W53" s="23"/>
      <c r="X53" s="23">
        <v>0</v>
      </c>
      <c r="Y53" s="23"/>
      <c r="Z53" s="23"/>
      <c r="AA53" s="23"/>
      <c r="AB53" s="23">
        <f t="shared" si="0"/>
        <v>376.298913490068</v>
      </c>
      <c r="AC53" s="23">
        <f t="shared" si="3"/>
        <v>2653.249208509932</v>
      </c>
    </row>
    <row r="54" spans="1:29" x14ac:dyDescent="0.2">
      <c r="A54" s="16" t="s">
        <v>115</v>
      </c>
      <c r="B54" s="17" t="s">
        <v>116</v>
      </c>
      <c r="C54" s="24" t="s">
        <v>370</v>
      </c>
      <c r="D54" s="21" t="s">
        <v>355</v>
      </c>
      <c r="E54" s="20" t="s">
        <v>361</v>
      </c>
      <c r="F54" s="20"/>
      <c r="G54" s="20"/>
      <c r="H54" s="30">
        <v>2689.8725999999997</v>
      </c>
      <c r="I54" s="22">
        <v>0</v>
      </c>
      <c r="J54" s="22">
        <v>465.5</v>
      </c>
      <c r="K54" s="22">
        <v>0</v>
      </c>
      <c r="L54" s="22"/>
      <c r="M54" s="23"/>
      <c r="N54" s="31"/>
      <c r="O54" s="23">
        <f t="shared" si="2"/>
        <v>3155.3725999999997</v>
      </c>
      <c r="P54" s="23">
        <v>0</v>
      </c>
      <c r="Q54" s="23">
        <v>114.12145087999997</v>
      </c>
      <c r="R54" s="23">
        <v>2.0545184894246598</v>
      </c>
      <c r="S54" s="23">
        <v>26.898725999999996</v>
      </c>
      <c r="T54" s="23"/>
      <c r="U54" s="34"/>
      <c r="V54" s="23">
        <v>309.33534899999995</v>
      </c>
      <c r="W54" s="23"/>
      <c r="X54" s="23">
        <v>0</v>
      </c>
      <c r="Y54" s="23"/>
      <c r="Z54" s="23"/>
      <c r="AA54" s="23"/>
      <c r="AB54" s="23">
        <f t="shared" si="0"/>
        <v>452.41004436942455</v>
      </c>
      <c r="AC54" s="23">
        <f t="shared" si="3"/>
        <v>2702.962555630575</v>
      </c>
    </row>
    <row r="55" spans="1:29" x14ac:dyDescent="0.2">
      <c r="A55" s="16" t="s">
        <v>117</v>
      </c>
      <c r="B55" s="17" t="s">
        <v>118</v>
      </c>
      <c r="C55" s="24" t="s">
        <v>384</v>
      </c>
      <c r="D55" s="21" t="s">
        <v>357</v>
      </c>
      <c r="E55" s="20" t="s">
        <v>361</v>
      </c>
      <c r="F55" s="20"/>
      <c r="G55" s="20"/>
      <c r="H55" s="30">
        <v>2970.3996659999998</v>
      </c>
      <c r="I55" s="22">
        <v>0</v>
      </c>
      <c r="J55" s="22">
        <v>465.5</v>
      </c>
      <c r="K55" s="22">
        <v>0</v>
      </c>
      <c r="L55" s="22"/>
      <c r="M55" s="23"/>
      <c r="N55" s="31"/>
      <c r="O55" s="23">
        <f t="shared" si="2"/>
        <v>3435.8996659999998</v>
      </c>
      <c r="P55" s="23">
        <v>0</v>
      </c>
      <c r="Q55" s="23">
        <v>144.64279566079998</v>
      </c>
      <c r="R55" s="23">
        <v>3.576076800280549</v>
      </c>
      <c r="S55" s="23">
        <v>0</v>
      </c>
      <c r="T55" s="23"/>
      <c r="U55" s="23"/>
      <c r="V55" s="23">
        <v>341.59596159</v>
      </c>
      <c r="W55" s="23"/>
      <c r="X55" s="23">
        <v>0</v>
      </c>
      <c r="Y55" s="23"/>
      <c r="Z55" s="23"/>
      <c r="AA55" s="23"/>
      <c r="AB55" s="23">
        <f t="shared" si="0"/>
        <v>489.81483405108054</v>
      </c>
      <c r="AC55" s="23">
        <f t="shared" si="3"/>
        <v>2946.0848319489191</v>
      </c>
    </row>
    <row r="56" spans="1:29" x14ac:dyDescent="0.2">
      <c r="A56" s="16" t="s">
        <v>119</v>
      </c>
      <c r="B56" s="17" t="s">
        <v>120</v>
      </c>
      <c r="C56" s="24" t="s">
        <v>388</v>
      </c>
      <c r="D56" s="21" t="s">
        <v>356</v>
      </c>
      <c r="E56" s="20" t="s">
        <v>361</v>
      </c>
      <c r="F56" s="20"/>
      <c r="G56" s="20"/>
      <c r="H56" s="30">
        <v>3442.6142999999997</v>
      </c>
      <c r="I56" s="22">
        <v>0</v>
      </c>
      <c r="J56" s="22">
        <v>465.5</v>
      </c>
      <c r="K56" s="22">
        <v>0</v>
      </c>
      <c r="L56" s="22"/>
      <c r="M56" s="23"/>
      <c r="N56" s="31"/>
      <c r="O56" s="23">
        <f t="shared" si="2"/>
        <v>3908.1142999999997</v>
      </c>
      <c r="P56" s="23">
        <v>0</v>
      </c>
      <c r="Q56" s="23">
        <v>334.38668799999994</v>
      </c>
      <c r="R56" s="23">
        <v>6.1373344753972594</v>
      </c>
      <c r="S56" s="23">
        <v>0</v>
      </c>
      <c r="T56" s="23"/>
      <c r="U56" s="34"/>
      <c r="V56" s="23">
        <v>395.9006445</v>
      </c>
      <c r="W56" s="23"/>
      <c r="X56" s="23">
        <v>0</v>
      </c>
      <c r="Y56" s="23"/>
      <c r="Z56" s="23"/>
      <c r="AA56" s="23"/>
      <c r="AB56" s="23">
        <f t="shared" si="0"/>
        <v>736.42466697539726</v>
      </c>
      <c r="AC56" s="23">
        <f t="shared" si="3"/>
        <v>3171.6896330246027</v>
      </c>
    </row>
    <row r="57" spans="1:29" x14ac:dyDescent="0.2">
      <c r="A57" s="16" t="s">
        <v>121</v>
      </c>
      <c r="B57" s="17" t="s">
        <v>122</v>
      </c>
      <c r="C57" s="24" t="s">
        <v>387</v>
      </c>
      <c r="D57" s="21" t="s">
        <v>354</v>
      </c>
      <c r="E57" s="20" t="s">
        <v>361</v>
      </c>
      <c r="F57" s="20"/>
      <c r="G57" s="20"/>
      <c r="H57" s="30">
        <v>3615.3763799999997</v>
      </c>
      <c r="I57" s="22">
        <v>0</v>
      </c>
      <c r="J57" s="22">
        <v>465.5</v>
      </c>
      <c r="K57" s="22">
        <v>0</v>
      </c>
      <c r="L57" s="22"/>
      <c r="M57" s="23"/>
      <c r="N57" s="31"/>
      <c r="O57" s="23">
        <f t="shared" si="2"/>
        <v>4080.8763799999997</v>
      </c>
      <c r="P57" s="23">
        <v>0</v>
      </c>
      <c r="Q57" s="23">
        <v>362.02862079999989</v>
      </c>
      <c r="R57" s="23">
        <v>7.0743833754301377</v>
      </c>
      <c r="S57" s="23">
        <v>0</v>
      </c>
      <c r="T57" s="23"/>
      <c r="U57" s="23"/>
      <c r="V57" s="23">
        <v>415.76828369999998</v>
      </c>
      <c r="W57" s="23"/>
      <c r="X57" s="23">
        <v>0</v>
      </c>
      <c r="Y57" s="23"/>
      <c r="Z57" s="23"/>
      <c r="AA57" s="23"/>
      <c r="AB57" s="23">
        <f t="shared" si="0"/>
        <v>784.87128787542997</v>
      </c>
      <c r="AC57" s="23">
        <f t="shared" si="3"/>
        <v>3296.0050921245697</v>
      </c>
    </row>
    <row r="58" spans="1:29" x14ac:dyDescent="0.2">
      <c r="A58" s="16" t="s">
        <v>123</v>
      </c>
      <c r="B58" s="17" t="s">
        <v>124</v>
      </c>
      <c r="C58" s="24" t="s">
        <v>379</v>
      </c>
      <c r="D58" s="21" t="s">
        <v>356</v>
      </c>
      <c r="E58" s="20" t="s">
        <v>361</v>
      </c>
      <c r="F58" s="20"/>
      <c r="G58" s="20"/>
      <c r="H58" s="30">
        <v>3545.5245616000002</v>
      </c>
      <c r="I58" s="22">
        <v>0</v>
      </c>
      <c r="J58" s="22">
        <v>434.4666666666667</v>
      </c>
      <c r="K58" s="22">
        <v>0</v>
      </c>
      <c r="L58" s="22"/>
      <c r="M58" s="23"/>
      <c r="N58" s="31"/>
      <c r="O58" s="23">
        <f t="shared" si="2"/>
        <v>3979.9912282666669</v>
      </c>
      <c r="P58" s="23">
        <v>0</v>
      </c>
      <c r="Q58" s="23">
        <v>345.88699652266666</v>
      </c>
      <c r="R58" s="23">
        <v>19.935617585376434</v>
      </c>
      <c r="S58" s="23">
        <v>35.455245616000006</v>
      </c>
      <c r="T58" s="23"/>
      <c r="U58" s="34"/>
      <c r="V58" s="23">
        <v>436.85927634000001</v>
      </c>
      <c r="W58" s="23"/>
      <c r="X58" s="23">
        <v>0</v>
      </c>
      <c r="Y58" s="23"/>
      <c r="Z58" s="23"/>
      <c r="AA58" s="23"/>
      <c r="AB58" s="23">
        <f t="shared" si="0"/>
        <v>838.13713606404315</v>
      </c>
      <c r="AC58" s="23">
        <f t="shared" si="3"/>
        <v>3141.8540922026236</v>
      </c>
    </row>
    <row r="59" spans="1:29" x14ac:dyDescent="0.2">
      <c r="A59" s="16" t="s">
        <v>127</v>
      </c>
      <c r="B59" s="17" t="s">
        <v>128</v>
      </c>
      <c r="C59" s="24" t="s">
        <v>370</v>
      </c>
      <c r="D59" s="21" t="s">
        <v>356</v>
      </c>
      <c r="E59" s="20" t="s">
        <v>361</v>
      </c>
      <c r="F59" s="20"/>
      <c r="G59" s="20"/>
      <c r="H59" s="30">
        <v>2689.8725999999997</v>
      </c>
      <c r="I59" s="22">
        <v>0</v>
      </c>
      <c r="J59" s="22">
        <v>465.5</v>
      </c>
      <c r="K59" s="22">
        <v>0</v>
      </c>
      <c r="L59" s="22"/>
      <c r="M59" s="23"/>
      <c r="N59" s="31"/>
      <c r="O59" s="23">
        <f t="shared" si="2"/>
        <v>3155.3725999999997</v>
      </c>
      <c r="P59" s="23">
        <v>0</v>
      </c>
      <c r="Q59" s="23">
        <v>114.12145087999997</v>
      </c>
      <c r="R59" s="23">
        <v>2.0545184894246598</v>
      </c>
      <c r="S59" s="23">
        <v>26.898725999999996</v>
      </c>
      <c r="T59" s="23"/>
      <c r="U59" s="34"/>
      <c r="V59" s="23">
        <v>309.33534899999995</v>
      </c>
      <c r="W59" s="23"/>
      <c r="X59" s="23">
        <v>0</v>
      </c>
      <c r="Y59" s="23"/>
      <c r="Z59" s="23"/>
      <c r="AA59" s="23"/>
      <c r="AB59" s="23">
        <f t="shared" si="0"/>
        <v>452.41004436942455</v>
      </c>
      <c r="AC59" s="23">
        <f t="shared" si="3"/>
        <v>2702.962555630575</v>
      </c>
    </row>
    <row r="60" spans="1:29" x14ac:dyDescent="0.2">
      <c r="A60" s="16" t="s">
        <v>129</v>
      </c>
      <c r="B60" s="17" t="s">
        <v>130</v>
      </c>
      <c r="C60" s="24" t="s">
        <v>380</v>
      </c>
      <c r="D60" s="21" t="s">
        <v>355</v>
      </c>
      <c r="E60" s="20" t="s">
        <v>361</v>
      </c>
      <c r="F60" s="20"/>
      <c r="G60" s="20"/>
      <c r="H60" s="30">
        <v>2334.8753879999999</v>
      </c>
      <c r="I60" s="22">
        <v>0</v>
      </c>
      <c r="J60" s="22">
        <v>465.5</v>
      </c>
      <c r="K60" s="22">
        <v>0</v>
      </c>
      <c r="L60" s="22"/>
      <c r="M60" s="23"/>
      <c r="N60" s="31"/>
      <c r="O60" s="23">
        <f t="shared" si="2"/>
        <v>2800.3753879999999</v>
      </c>
      <c r="P60" s="23">
        <v>0</v>
      </c>
      <c r="Q60" s="23">
        <v>55.247754214399976</v>
      </c>
      <c r="R60" s="23">
        <v>0.12903954740602966</v>
      </c>
      <c r="S60" s="23">
        <v>23.34875388</v>
      </c>
      <c r="T60" s="23"/>
      <c r="U60" s="23"/>
      <c r="V60" s="23">
        <v>268.51066961999999</v>
      </c>
      <c r="W60" s="23"/>
      <c r="X60" s="23">
        <v>0</v>
      </c>
      <c r="Y60" s="23"/>
      <c r="Z60" s="23"/>
      <c r="AA60" s="23"/>
      <c r="AB60" s="23">
        <f t="shared" si="0"/>
        <v>347.23621726180602</v>
      </c>
      <c r="AC60" s="23">
        <f t="shared" si="3"/>
        <v>2453.139170738194</v>
      </c>
    </row>
    <row r="61" spans="1:29" x14ac:dyDescent="0.2">
      <c r="A61" s="16" t="s">
        <v>132</v>
      </c>
      <c r="B61" s="17" t="s">
        <v>133</v>
      </c>
      <c r="C61" s="24" t="s">
        <v>379</v>
      </c>
      <c r="D61" s="21" t="s">
        <v>356</v>
      </c>
      <c r="E61" s="20" t="s">
        <v>361</v>
      </c>
      <c r="F61" s="20"/>
      <c r="G61" s="20"/>
      <c r="H61" s="30">
        <v>3798.776316</v>
      </c>
      <c r="I61" s="22">
        <v>0</v>
      </c>
      <c r="J61" s="22">
        <v>465.5</v>
      </c>
      <c r="K61" s="22">
        <v>0</v>
      </c>
      <c r="L61" s="22"/>
      <c r="M61" s="23"/>
      <c r="N61" s="31"/>
      <c r="O61" s="23">
        <f t="shared" si="2"/>
        <v>4264.2763159999995</v>
      </c>
      <c r="P61" s="23">
        <v>0</v>
      </c>
      <c r="Q61" s="23">
        <v>391.66380382719996</v>
      </c>
      <c r="R61" s="23">
        <v>8.0691312292120561</v>
      </c>
      <c r="S61" s="23">
        <v>37.98776316</v>
      </c>
      <c r="T61" s="23"/>
      <c r="U61" s="23"/>
      <c r="V61" s="23">
        <v>436.85927634000001</v>
      </c>
      <c r="W61" s="23"/>
      <c r="X61" s="23">
        <v>0</v>
      </c>
      <c r="Y61" s="23"/>
      <c r="Z61" s="23"/>
      <c r="AA61" s="23"/>
      <c r="AB61" s="23">
        <f t="shared" si="0"/>
        <v>874.57997455641203</v>
      </c>
      <c r="AC61" s="23">
        <f t="shared" si="3"/>
        <v>3389.6963414435877</v>
      </c>
    </row>
    <row r="62" spans="1:29" x14ac:dyDescent="0.2">
      <c r="A62" s="16" t="s">
        <v>134</v>
      </c>
      <c r="B62" s="17" t="s">
        <v>135</v>
      </c>
      <c r="C62" s="24" t="s">
        <v>368</v>
      </c>
      <c r="D62" s="21" t="s">
        <v>357</v>
      </c>
      <c r="E62" s="20" t="s">
        <v>361</v>
      </c>
      <c r="F62" s="20"/>
      <c r="G62" s="20"/>
      <c r="H62" s="30">
        <v>2825.5980359999999</v>
      </c>
      <c r="I62" s="22">
        <v>0</v>
      </c>
      <c r="J62" s="22">
        <v>465.5</v>
      </c>
      <c r="K62" s="22">
        <v>0</v>
      </c>
      <c r="L62" s="22"/>
      <c r="M62" s="23"/>
      <c r="N62" s="31"/>
      <c r="O62" s="23">
        <f t="shared" si="2"/>
        <v>3291.0980359999999</v>
      </c>
      <c r="P62" s="23">
        <v>0</v>
      </c>
      <c r="Q62" s="23">
        <v>128.88837831679999</v>
      </c>
      <c r="R62" s="23">
        <v>2.7906833382750702</v>
      </c>
      <c r="S62" s="23">
        <v>28.255980359999999</v>
      </c>
      <c r="T62" s="23"/>
      <c r="U62" s="34"/>
      <c r="V62" s="23">
        <v>324.94377414000002</v>
      </c>
      <c r="W62" s="23"/>
      <c r="X62" s="23">
        <v>0</v>
      </c>
      <c r="Y62" s="23"/>
      <c r="Z62" s="23"/>
      <c r="AA62" s="23"/>
      <c r="AB62" s="23">
        <f t="shared" si="0"/>
        <v>484.87881615507507</v>
      </c>
      <c r="AC62" s="23">
        <f t="shared" si="3"/>
        <v>2806.2192198449247</v>
      </c>
    </row>
    <row r="63" spans="1:29" x14ac:dyDescent="0.2">
      <c r="A63" s="16" t="s">
        <v>136</v>
      </c>
      <c r="B63" s="17" t="s">
        <v>137</v>
      </c>
      <c r="C63" s="24" t="s">
        <v>384</v>
      </c>
      <c r="D63" s="21" t="s">
        <v>357</v>
      </c>
      <c r="E63" s="20" t="s">
        <v>361</v>
      </c>
      <c r="F63" s="20"/>
      <c r="G63" s="20"/>
      <c r="H63" s="30">
        <v>2970.3996659999998</v>
      </c>
      <c r="I63" s="22">
        <v>0</v>
      </c>
      <c r="J63" s="22">
        <v>465.5</v>
      </c>
      <c r="K63" s="22">
        <v>0</v>
      </c>
      <c r="L63" s="22"/>
      <c r="M63" s="23"/>
      <c r="N63" s="31"/>
      <c r="O63" s="23">
        <f t="shared" si="2"/>
        <v>3435.8996659999998</v>
      </c>
      <c r="P63" s="23">
        <v>0</v>
      </c>
      <c r="Q63" s="23">
        <v>144.64279566079998</v>
      </c>
      <c r="R63" s="23">
        <v>3.576076800280549</v>
      </c>
      <c r="S63" s="23">
        <v>29.703996659999998</v>
      </c>
      <c r="T63" s="23"/>
      <c r="U63" s="23"/>
      <c r="V63" s="23">
        <v>341.59596159</v>
      </c>
      <c r="W63" s="23"/>
      <c r="X63" s="23">
        <v>0</v>
      </c>
      <c r="Y63" s="23"/>
      <c r="Z63" s="23"/>
      <c r="AA63" s="23"/>
      <c r="AB63" s="23">
        <f t="shared" si="0"/>
        <v>519.51883071108057</v>
      </c>
      <c r="AC63" s="23">
        <f t="shared" si="3"/>
        <v>2916.3808352889191</v>
      </c>
    </row>
    <row r="64" spans="1:29" x14ac:dyDescent="0.2">
      <c r="A64" s="16" t="s">
        <v>138</v>
      </c>
      <c r="B64" s="17" t="s">
        <v>139</v>
      </c>
      <c r="C64" s="24" t="s">
        <v>381</v>
      </c>
      <c r="D64" s="21" t="s">
        <v>357</v>
      </c>
      <c r="E64" s="20" t="s">
        <v>361</v>
      </c>
      <c r="F64" s="20"/>
      <c r="G64" s="20"/>
      <c r="H64" s="30">
        <v>2689.8725999999997</v>
      </c>
      <c r="I64" s="22">
        <v>0</v>
      </c>
      <c r="J64" s="22">
        <v>465.5</v>
      </c>
      <c r="K64" s="22">
        <v>0</v>
      </c>
      <c r="L64" s="22"/>
      <c r="M64" s="23"/>
      <c r="N64" s="31"/>
      <c r="O64" s="23">
        <f t="shared" si="2"/>
        <v>3155.3725999999997</v>
      </c>
      <c r="P64" s="23">
        <v>0</v>
      </c>
      <c r="Q64" s="23">
        <v>114.12145087999997</v>
      </c>
      <c r="R64" s="23">
        <v>2.0545184894246598</v>
      </c>
      <c r="S64" s="23">
        <v>26.898725999999996</v>
      </c>
      <c r="T64" s="23"/>
      <c r="U64" s="34"/>
      <c r="V64" s="23">
        <v>309.33534899999995</v>
      </c>
      <c r="W64" s="23"/>
      <c r="X64" s="23">
        <v>0</v>
      </c>
      <c r="Y64" s="23"/>
      <c r="Z64" s="23"/>
      <c r="AA64" s="23"/>
      <c r="AB64" s="23">
        <f t="shared" si="0"/>
        <v>452.41004436942455</v>
      </c>
      <c r="AC64" s="23">
        <f t="shared" si="3"/>
        <v>2702.962555630575</v>
      </c>
    </row>
    <row r="65" spans="1:29" x14ac:dyDescent="0.2">
      <c r="A65" s="16" t="s">
        <v>140</v>
      </c>
      <c r="B65" s="17" t="s">
        <v>141</v>
      </c>
      <c r="C65" s="24" t="s">
        <v>389</v>
      </c>
      <c r="D65" s="21" t="s">
        <v>357</v>
      </c>
      <c r="E65" s="20" t="s">
        <v>361</v>
      </c>
      <c r="F65" s="20"/>
      <c r="G65" s="20"/>
      <c r="H65" s="30">
        <v>3442.6142999999997</v>
      </c>
      <c r="I65" s="22">
        <v>0</v>
      </c>
      <c r="J65" s="22">
        <v>465.5</v>
      </c>
      <c r="K65" s="22">
        <v>0</v>
      </c>
      <c r="L65" s="22"/>
      <c r="M65" s="23"/>
      <c r="N65" s="31"/>
      <c r="O65" s="23">
        <f t="shared" si="2"/>
        <v>3908.1142999999997</v>
      </c>
      <c r="P65" s="23">
        <v>0</v>
      </c>
      <c r="Q65" s="23">
        <v>334.38668799999994</v>
      </c>
      <c r="R65" s="23">
        <v>6.1373344753972594</v>
      </c>
      <c r="S65" s="23">
        <v>0</v>
      </c>
      <c r="T65" s="23"/>
      <c r="U65" s="23"/>
      <c r="V65" s="23">
        <v>395.9006445</v>
      </c>
      <c r="W65" s="23"/>
      <c r="X65" s="23">
        <v>0</v>
      </c>
      <c r="Y65" s="23"/>
      <c r="Z65" s="23"/>
      <c r="AA65" s="23"/>
      <c r="AB65" s="23">
        <f t="shared" si="0"/>
        <v>736.42466697539726</v>
      </c>
      <c r="AC65" s="23">
        <f t="shared" ref="AC65:AC66" si="4">+O65-AB65</f>
        <v>3171.6896330246027</v>
      </c>
    </row>
    <row r="66" spans="1:29" x14ac:dyDescent="0.2">
      <c r="A66" s="16" t="s">
        <v>142</v>
      </c>
      <c r="B66" s="17" t="s">
        <v>143</v>
      </c>
      <c r="C66" s="24" t="s">
        <v>363</v>
      </c>
      <c r="D66" s="21" t="s">
        <v>355</v>
      </c>
      <c r="E66" s="20" t="s">
        <v>361</v>
      </c>
      <c r="F66" s="20"/>
      <c r="G66" s="20"/>
      <c r="H66" s="30">
        <v>8821.9214100000008</v>
      </c>
      <c r="I66" s="22">
        <v>0</v>
      </c>
      <c r="J66" s="22">
        <v>0</v>
      </c>
      <c r="K66" s="22">
        <v>0</v>
      </c>
      <c r="L66" s="22"/>
      <c r="M66" s="23"/>
      <c r="N66" s="31"/>
      <c r="O66" s="23">
        <f t="shared" si="2"/>
        <v>8821.9214100000008</v>
      </c>
      <c r="P66" s="23">
        <v>0</v>
      </c>
      <c r="Q66" s="23">
        <v>1337.1732371760002</v>
      </c>
      <c r="R66" s="23">
        <v>33.355377203901369</v>
      </c>
      <c r="S66" s="23">
        <v>0</v>
      </c>
      <c r="T66" s="23"/>
      <c r="U66" s="34"/>
      <c r="V66" s="23">
        <v>1014.5209621500002</v>
      </c>
      <c r="W66" s="23"/>
      <c r="X66" s="23">
        <v>0</v>
      </c>
      <c r="Y66" s="23"/>
      <c r="Z66" s="23"/>
      <c r="AA66" s="23"/>
      <c r="AB66" s="23">
        <f t="shared" ref="AB66:AB128" si="5">+P66+Q66+R66+S66+U66+V66+W66+X66+Y66+Z66</f>
        <v>2385.0495765299015</v>
      </c>
      <c r="AC66" s="23">
        <f t="shared" si="4"/>
        <v>6436.8718334700989</v>
      </c>
    </row>
    <row r="67" spans="1:29" x14ac:dyDescent="0.2">
      <c r="A67" s="16" t="s">
        <v>144</v>
      </c>
      <c r="B67" s="17" t="s">
        <v>145</v>
      </c>
      <c r="C67" s="24" t="s">
        <v>368</v>
      </c>
      <c r="D67" s="21" t="s">
        <v>357</v>
      </c>
      <c r="E67" s="20" t="s">
        <v>361</v>
      </c>
      <c r="F67" s="20"/>
      <c r="G67" s="20"/>
      <c r="H67" s="30">
        <v>2825.5980359999999</v>
      </c>
      <c r="I67" s="22">
        <v>0</v>
      </c>
      <c r="J67" s="22">
        <v>465.5</v>
      </c>
      <c r="K67" s="22">
        <v>0</v>
      </c>
      <c r="L67" s="22"/>
      <c r="M67" s="23"/>
      <c r="N67" s="31"/>
      <c r="O67" s="23">
        <f t="shared" si="2"/>
        <v>3291.0980359999999</v>
      </c>
      <c r="P67" s="23">
        <v>0</v>
      </c>
      <c r="Q67" s="23">
        <v>128.88837831679999</v>
      </c>
      <c r="R67" s="23">
        <v>0</v>
      </c>
      <c r="S67" s="23">
        <v>0</v>
      </c>
      <c r="T67" s="23"/>
      <c r="U67" s="34"/>
      <c r="V67" s="23">
        <v>324.94377414000002</v>
      </c>
      <c r="W67" s="23"/>
      <c r="X67" s="23">
        <v>0</v>
      </c>
      <c r="Y67" s="23"/>
      <c r="Z67" s="23"/>
      <c r="AA67" s="23"/>
      <c r="AB67" s="23">
        <f t="shared" si="5"/>
        <v>453.83215245680003</v>
      </c>
      <c r="AC67" s="23">
        <f t="shared" ref="AC67:AC78" si="6">+O67-AB67</f>
        <v>2837.2658835431998</v>
      </c>
    </row>
    <row r="68" spans="1:29" x14ac:dyDescent="0.2">
      <c r="A68" s="16" t="s">
        <v>146</v>
      </c>
      <c r="B68" s="17" t="s">
        <v>147</v>
      </c>
      <c r="C68" s="24" t="s">
        <v>373</v>
      </c>
      <c r="D68" s="21" t="s">
        <v>355</v>
      </c>
      <c r="E68" s="20" t="s">
        <v>361</v>
      </c>
      <c r="F68" s="20"/>
      <c r="G68" s="20"/>
      <c r="H68" s="30">
        <v>2166.4272059999998</v>
      </c>
      <c r="I68" s="22">
        <v>0</v>
      </c>
      <c r="J68" s="22">
        <v>465.5</v>
      </c>
      <c r="K68" s="22">
        <v>0</v>
      </c>
      <c r="L68" s="22"/>
      <c r="M68" s="23"/>
      <c r="N68" s="31"/>
      <c r="O68" s="23">
        <f t="shared" si="2"/>
        <v>2631.9272059999998</v>
      </c>
      <c r="P68" s="23">
        <v>0</v>
      </c>
      <c r="Q68" s="23">
        <v>21.920592012799972</v>
      </c>
      <c r="R68" s="23">
        <v>0</v>
      </c>
      <c r="S68" s="23">
        <v>21.664272059999998</v>
      </c>
      <c r="T68" s="23"/>
      <c r="U68" s="23"/>
      <c r="V68" s="23">
        <v>249.13912869000001</v>
      </c>
      <c r="W68" s="23"/>
      <c r="X68" s="23">
        <v>0</v>
      </c>
      <c r="Y68" s="23"/>
      <c r="Z68" s="23"/>
      <c r="AA68" s="23"/>
      <c r="AB68" s="23">
        <f t="shared" si="5"/>
        <v>292.72399276279998</v>
      </c>
      <c r="AC68" s="23">
        <f t="shared" si="6"/>
        <v>2339.2032132371996</v>
      </c>
    </row>
    <row r="69" spans="1:29" x14ac:dyDescent="0.2">
      <c r="A69" s="16" t="s">
        <v>148</v>
      </c>
      <c r="B69" s="17" t="s">
        <v>149</v>
      </c>
      <c r="C69" s="24" t="s">
        <v>373</v>
      </c>
      <c r="D69" s="21" t="s">
        <v>355</v>
      </c>
      <c r="E69" s="20" t="s">
        <v>361</v>
      </c>
      <c r="F69" s="20"/>
      <c r="G69" s="20"/>
      <c r="H69" s="30">
        <v>1877.5702451999998</v>
      </c>
      <c r="I69" s="22">
        <v>0</v>
      </c>
      <c r="J69" s="22">
        <v>403.43333333333334</v>
      </c>
      <c r="K69" s="22">
        <v>0</v>
      </c>
      <c r="L69" s="22"/>
      <c r="M69" s="31"/>
      <c r="N69" s="31"/>
      <c r="O69" s="23">
        <f t="shared" si="2"/>
        <v>2281.003578533333</v>
      </c>
      <c r="P69" s="23">
        <v>-30.659898655573386</v>
      </c>
      <c r="Q69" s="23">
        <v>0</v>
      </c>
      <c r="R69" s="23">
        <v>0</v>
      </c>
      <c r="S69" s="23">
        <v>18.775702451999997</v>
      </c>
      <c r="T69" s="23"/>
      <c r="U69" s="34"/>
      <c r="V69" s="23">
        <v>249.13912869000001</v>
      </c>
      <c r="W69" s="23"/>
      <c r="X69" s="23">
        <v>0</v>
      </c>
      <c r="Y69" s="23"/>
      <c r="Z69" s="23"/>
      <c r="AA69" s="23"/>
      <c r="AB69" s="23">
        <f t="shared" si="5"/>
        <v>237.25493248642661</v>
      </c>
      <c r="AC69" s="23">
        <f t="shared" si="6"/>
        <v>2043.7486460469063</v>
      </c>
    </row>
    <row r="70" spans="1:29" x14ac:dyDescent="0.2">
      <c r="A70" s="16" t="s">
        <v>150</v>
      </c>
      <c r="B70" s="17" t="s">
        <v>151</v>
      </c>
      <c r="C70" s="24" t="s">
        <v>373</v>
      </c>
      <c r="D70" s="21" t="s">
        <v>355</v>
      </c>
      <c r="E70" s="20" t="s">
        <v>361</v>
      </c>
      <c r="F70" s="20"/>
      <c r="G70" s="20"/>
      <c r="H70" s="30">
        <v>2166.4272059999998</v>
      </c>
      <c r="I70" s="22">
        <v>0</v>
      </c>
      <c r="J70" s="22">
        <v>465.5</v>
      </c>
      <c r="K70" s="22">
        <v>0</v>
      </c>
      <c r="L70" s="22"/>
      <c r="M70" s="23"/>
      <c r="N70" s="31"/>
      <c r="O70" s="23">
        <f t="shared" si="2"/>
        <v>2631.9272059999998</v>
      </c>
      <c r="P70" s="23">
        <v>0</v>
      </c>
      <c r="Q70" s="23">
        <v>21.920592012799972</v>
      </c>
      <c r="R70" s="23">
        <v>0</v>
      </c>
      <c r="S70" s="23">
        <v>21.664272059999998</v>
      </c>
      <c r="T70" s="23"/>
      <c r="U70" s="34"/>
      <c r="V70" s="23">
        <v>249.13912869000001</v>
      </c>
      <c r="W70" s="23"/>
      <c r="X70" s="23">
        <v>0</v>
      </c>
      <c r="Y70" s="23"/>
      <c r="Z70" s="23"/>
      <c r="AA70" s="23"/>
      <c r="AB70" s="23">
        <f t="shared" si="5"/>
        <v>292.72399276279998</v>
      </c>
      <c r="AC70" s="23">
        <f t="shared" si="6"/>
        <v>2339.2032132371996</v>
      </c>
    </row>
    <row r="71" spans="1:29" x14ac:dyDescent="0.2">
      <c r="A71" s="16" t="s">
        <v>204</v>
      </c>
      <c r="B71" s="17" t="s">
        <v>205</v>
      </c>
      <c r="C71" s="24" t="s">
        <v>366</v>
      </c>
      <c r="D71" s="53" t="s">
        <v>356</v>
      </c>
      <c r="E71" s="20" t="s">
        <v>361</v>
      </c>
      <c r="F71" s="20"/>
      <c r="G71" s="20"/>
      <c r="H71" s="30">
        <v>12443.451665999999</v>
      </c>
      <c r="I71" s="22">
        <v>0</v>
      </c>
      <c r="J71" s="22">
        <v>0</v>
      </c>
      <c r="K71" s="22">
        <v>0</v>
      </c>
      <c r="L71" s="22"/>
      <c r="M71" s="23"/>
      <c r="N71" s="31"/>
      <c r="O71" s="23">
        <f t="shared" si="2"/>
        <v>12443.451665999999</v>
      </c>
      <c r="P71" s="23">
        <v>0</v>
      </c>
      <c r="Q71" s="23">
        <v>2158.0120398432</v>
      </c>
      <c r="R71" s="23">
        <v>52.998292725759995</v>
      </c>
      <c r="S71" s="23">
        <v>0</v>
      </c>
      <c r="T71" s="23"/>
      <c r="U71" s="34"/>
      <c r="V71" s="23">
        <v>1430.99694159</v>
      </c>
      <c r="W71" s="23"/>
      <c r="X71" s="23">
        <v>0</v>
      </c>
      <c r="Y71" s="23"/>
      <c r="Z71" s="23"/>
      <c r="AA71" s="23"/>
      <c r="AB71" s="23">
        <f t="shared" si="5"/>
        <v>3642.0072741589602</v>
      </c>
      <c r="AC71" s="23">
        <f t="shared" si="6"/>
        <v>8801.4443918410398</v>
      </c>
    </row>
    <row r="72" spans="1:29" x14ac:dyDescent="0.2">
      <c r="A72" s="16" t="s">
        <v>452</v>
      </c>
      <c r="B72" s="17" t="s">
        <v>453</v>
      </c>
      <c r="C72" s="24" t="s">
        <v>366</v>
      </c>
      <c r="D72" s="53" t="s">
        <v>355</v>
      </c>
      <c r="E72" s="20" t="s">
        <v>361</v>
      </c>
      <c r="F72" s="20"/>
      <c r="G72" s="20"/>
      <c r="H72" s="30">
        <v>12443.451665999999</v>
      </c>
      <c r="I72" s="22">
        <v>0</v>
      </c>
      <c r="J72" s="22">
        <v>0</v>
      </c>
      <c r="K72" s="22">
        <v>0</v>
      </c>
      <c r="L72" s="22"/>
      <c r="M72" s="23"/>
      <c r="N72" s="31"/>
      <c r="O72" s="23">
        <f t="shared" si="2"/>
        <v>12443.451665999999</v>
      </c>
      <c r="P72" s="23">
        <v>0</v>
      </c>
      <c r="Q72" s="23">
        <v>2158.0120398432</v>
      </c>
      <c r="R72" s="23">
        <v>52.998292725759995</v>
      </c>
      <c r="S72" s="23">
        <v>0</v>
      </c>
      <c r="T72" s="23"/>
      <c r="U72" s="34"/>
      <c r="V72" s="23">
        <v>1430.99694159</v>
      </c>
      <c r="W72" s="23"/>
      <c r="X72" s="23">
        <v>0</v>
      </c>
      <c r="Y72" s="23"/>
      <c r="Z72" s="23"/>
      <c r="AA72" s="23"/>
      <c r="AB72" s="23">
        <f t="shared" si="5"/>
        <v>3642.0072741589602</v>
      </c>
      <c r="AC72" s="23">
        <f t="shared" si="6"/>
        <v>8801.4443918410398</v>
      </c>
    </row>
    <row r="73" spans="1:29" s="36" customFormat="1" x14ac:dyDescent="0.2">
      <c r="A73" s="29" t="s">
        <v>152</v>
      </c>
      <c r="B73" s="33" t="s">
        <v>153</v>
      </c>
      <c r="C73" s="33" t="s">
        <v>390</v>
      </c>
      <c r="D73" s="37" t="s">
        <v>417</v>
      </c>
      <c r="E73" s="20" t="s">
        <v>361</v>
      </c>
      <c r="F73" s="20">
        <v>42</v>
      </c>
      <c r="G73" s="20">
        <v>30</v>
      </c>
      <c r="H73" s="43">
        <v>6399.0749999999998</v>
      </c>
      <c r="I73" s="22">
        <v>0</v>
      </c>
      <c r="J73" s="22">
        <v>419.04</v>
      </c>
      <c r="K73" s="22">
        <v>225.15</v>
      </c>
      <c r="L73" s="22"/>
      <c r="M73" s="35">
        <v>0</v>
      </c>
      <c r="N73" s="35"/>
      <c r="O73" s="23">
        <f t="shared" si="2"/>
        <v>7043.2649999999994</v>
      </c>
      <c r="P73" s="34">
        <v>0</v>
      </c>
      <c r="Q73" s="34">
        <v>957.25222799999995</v>
      </c>
      <c r="R73" s="34">
        <v>21.04396987866928</v>
      </c>
      <c r="S73" s="34">
        <v>63.990749999999998</v>
      </c>
      <c r="T73" s="34"/>
      <c r="U73" s="34"/>
      <c r="V73" s="34">
        <v>735.89362500000004</v>
      </c>
      <c r="W73" s="34"/>
      <c r="X73" s="34">
        <v>0</v>
      </c>
      <c r="Y73" s="34"/>
      <c r="Z73" s="34"/>
      <c r="AA73" s="34"/>
      <c r="AB73" s="34">
        <f t="shared" si="5"/>
        <v>1778.1805728786694</v>
      </c>
      <c r="AC73" s="34">
        <f t="shared" si="6"/>
        <v>5265.08442712133</v>
      </c>
    </row>
    <row r="74" spans="1:29" x14ac:dyDescent="0.2">
      <c r="A74" s="16" t="s">
        <v>154</v>
      </c>
      <c r="B74" s="17" t="s">
        <v>155</v>
      </c>
      <c r="C74" s="17" t="s">
        <v>390</v>
      </c>
      <c r="D74" s="37" t="s">
        <v>415</v>
      </c>
      <c r="E74" s="20" t="s">
        <v>361</v>
      </c>
      <c r="F74" s="20">
        <v>12</v>
      </c>
      <c r="G74" s="20">
        <v>0</v>
      </c>
      <c r="H74" s="30">
        <v>1007.6999999999999</v>
      </c>
      <c r="I74" s="22">
        <v>0</v>
      </c>
      <c r="J74" s="22">
        <v>69.84</v>
      </c>
      <c r="K74" s="22">
        <v>36.150000000000006</v>
      </c>
      <c r="L74" s="22"/>
      <c r="M74" s="31">
        <v>0</v>
      </c>
      <c r="N74" s="31"/>
      <c r="O74" s="23">
        <f t="shared" si="2"/>
        <v>1113.69</v>
      </c>
      <c r="P74" s="23">
        <v>-140.44167999999999</v>
      </c>
      <c r="Q74" s="23">
        <v>0</v>
      </c>
      <c r="R74" s="23">
        <v>0</v>
      </c>
      <c r="S74" s="23">
        <v>0</v>
      </c>
      <c r="T74" s="23"/>
      <c r="U74" s="34"/>
      <c r="V74" s="23">
        <v>115.88549999999999</v>
      </c>
      <c r="W74" s="23"/>
      <c r="X74" s="23">
        <v>0</v>
      </c>
      <c r="Y74" s="23"/>
      <c r="Z74" s="23"/>
      <c r="AA74" s="23"/>
      <c r="AB74" s="23">
        <f t="shared" si="5"/>
        <v>-24.556179999999998</v>
      </c>
      <c r="AC74" s="23">
        <f t="shared" si="6"/>
        <v>1138.2461800000001</v>
      </c>
    </row>
    <row r="75" spans="1:29" x14ac:dyDescent="0.2">
      <c r="A75" s="16" t="s">
        <v>156</v>
      </c>
      <c r="B75" s="17" t="s">
        <v>157</v>
      </c>
      <c r="C75" s="17" t="s">
        <v>391</v>
      </c>
      <c r="D75" s="37" t="s">
        <v>417</v>
      </c>
      <c r="E75" s="20" t="s">
        <v>361</v>
      </c>
      <c r="F75" s="20">
        <v>0</v>
      </c>
      <c r="G75" s="20">
        <v>0</v>
      </c>
      <c r="H75" s="30">
        <v>9611.0750000000007</v>
      </c>
      <c r="I75" s="22">
        <v>2883.3225000000002</v>
      </c>
      <c r="J75" s="22">
        <v>465.5</v>
      </c>
      <c r="K75" s="22">
        <v>315.42500000000001</v>
      </c>
      <c r="L75" s="22"/>
      <c r="M75" s="31">
        <v>0</v>
      </c>
      <c r="N75" s="31"/>
      <c r="O75" s="23">
        <f t="shared" si="2"/>
        <v>13275.3225</v>
      </c>
      <c r="P75" s="23">
        <v>0</v>
      </c>
      <c r="Q75" s="23">
        <v>2353.66806</v>
      </c>
      <c r="R75" s="23">
        <v>53.788037844748864</v>
      </c>
      <c r="S75" s="23">
        <v>96.11075000000001</v>
      </c>
      <c r="T75" s="23"/>
      <c r="U75" s="23"/>
      <c r="V75" s="23">
        <v>1105.273625</v>
      </c>
      <c r="W75" s="23"/>
      <c r="X75" s="23">
        <v>0</v>
      </c>
      <c r="Y75" s="23"/>
      <c r="Z75" s="23"/>
      <c r="AA75" s="23"/>
      <c r="AB75" s="23">
        <f t="shared" si="5"/>
        <v>3608.8404728447485</v>
      </c>
      <c r="AC75" s="23">
        <f t="shared" si="6"/>
        <v>9666.4820271552526</v>
      </c>
    </row>
    <row r="76" spans="1:29" x14ac:dyDescent="0.2">
      <c r="A76" s="16" t="s">
        <v>158</v>
      </c>
      <c r="B76" s="17" t="s">
        <v>159</v>
      </c>
      <c r="C76" s="17" t="s">
        <v>390</v>
      </c>
      <c r="D76" s="37" t="s">
        <v>416</v>
      </c>
      <c r="E76" s="20" t="s">
        <v>361</v>
      </c>
      <c r="F76" s="20">
        <v>0</v>
      </c>
      <c r="G76" s="20">
        <v>64</v>
      </c>
      <c r="H76" s="30">
        <v>5169.8249999999998</v>
      </c>
      <c r="I76" s="22">
        <v>1447.5510000000002</v>
      </c>
      <c r="J76" s="22">
        <v>314.28000000000003</v>
      </c>
      <c r="K76" s="22">
        <v>177.52500000000001</v>
      </c>
      <c r="L76" s="22"/>
      <c r="M76" s="31">
        <v>4</v>
      </c>
      <c r="N76" s="31">
        <v>6</v>
      </c>
      <c r="O76" s="23">
        <f t="shared" si="2"/>
        <v>7109.1809999999996</v>
      </c>
      <c r="P76" s="23">
        <v>0</v>
      </c>
      <c r="Q76" s="23">
        <v>971.33188559999996</v>
      </c>
      <c r="R76" s="23">
        <v>26.164075660273969</v>
      </c>
      <c r="S76" s="23">
        <v>51.698250000000002</v>
      </c>
      <c r="T76" s="23"/>
      <c r="U76" s="34"/>
      <c r="V76" s="23">
        <v>704.62800000000004</v>
      </c>
      <c r="W76" s="23"/>
      <c r="X76" s="23">
        <v>0</v>
      </c>
      <c r="Y76" s="23"/>
      <c r="Z76" s="23"/>
      <c r="AA76" s="23"/>
      <c r="AB76" s="23">
        <f t="shared" si="5"/>
        <v>1753.8222112602739</v>
      </c>
      <c r="AC76" s="23">
        <f t="shared" si="6"/>
        <v>5355.3587887397262</v>
      </c>
    </row>
    <row r="77" spans="1:29" x14ac:dyDescent="0.2">
      <c r="A77" s="16" t="s">
        <v>454</v>
      </c>
      <c r="B77" s="17" t="s">
        <v>131</v>
      </c>
      <c r="C77" s="17" t="s">
        <v>366</v>
      </c>
      <c r="D77" s="21" t="s">
        <v>356</v>
      </c>
      <c r="E77" s="20" t="s">
        <v>361</v>
      </c>
      <c r="F77" s="20">
        <v>0</v>
      </c>
      <c r="G77" s="20">
        <v>0</v>
      </c>
      <c r="H77" s="30">
        <v>7467.5249999999996</v>
      </c>
      <c r="I77" s="22">
        <v>1941.5564999999999</v>
      </c>
      <c r="J77" s="22">
        <v>453.96000000000004</v>
      </c>
      <c r="K77" s="22">
        <v>256.42500000000001</v>
      </c>
      <c r="L77" s="22"/>
      <c r="M77" s="31">
        <v>0</v>
      </c>
      <c r="N77" s="31"/>
      <c r="O77" s="23">
        <f t="shared" si="2"/>
        <v>10119.466499999999</v>
      </c>
      <c r="P77" s="23">
        <v>0</v>
      </c>
      <c r="Q77" s="23">
        <v>1614.3288684000001</v>
      </c>
      <c r="R77" s="23">
        <v>37.551081928767118</v>
      </c>
      <c r="S77" s="23">
        <v>74.675249999999991</v>
      </c>
      <c r="T77" s="23"/>
      <c r="U77" s="34"/>
      <c r="V77" s="23">
        <v>858.76537499999995</v>
      </c>
      <c r="W77" s="23"/>
      <c r="X77" s="23">
        <v>0</v>
      </c>
      <c r="Y77" s="23"/>
      <c r="Z77" s="23"/>
      <c r="AA77" s="23"/>
      <c r="AB77" s="23">
        <f t="shared" si="5"/>
        <v>2585.3205753287675</v>
      </c>
      <c r="AC77" s="23">
        <f t="shared" si="6"/>
        <v>7534.1459246712311</v>
      </c>
    </row>
    <row r="78" spans="1:29" x14ac:dyDescent="0.2">
      <c r="A78" s="16" t="s">
        <v>160</v>
      </c>
      <c r="B78" s="17" t="s">
        <v>161</v>
      </c>
      <c r="C78" s="17" t="s">
        <v>392</v>
      </c>
      <c r="D78" s="37" t="s">
        <v>417</v>
      </c>
      <c r="E78" s="20" t="s">
        <v>361</v>
      </c>
      <c r="F78" s="20">
        <v>0</v>
      </c>
      <c r="G78" s="20">
        <v>0</v>
      </c>
      <c r="H78" s="30">
        <v>9611.0750000000007</v>
      </c>
      <c r="I78" s="22">
        <v>2498.8795000000005</v>
      </c>
      <c r="J78" s="22">
        <v>465.5</v>
      </c>
      <c r="K78" s="22">
        <v>315.42500000000001</v>
      </c>
      <c r="L78" s="22"/>
      <c r="M78" s="31">
        <v>0</v>
      </c>
      <c r="N78" s="31"/>
      <c r="O78" s="23">
        <f t="shared" si="2"/>
        <v>12890.879500000001</v>
      </c>
      <c r="P78" s="23">
        <v>0</v>
      </c>
      <c r="Q78" s="23">
        <v>2263.2470664000002</v>
      </c>
      <c r="R78" s="23">
        <v>52.170217439269415</v>
      </c>
      <c r="S78" s="23">
        <v>96.11075000000001</v>
      </c>
      <c r="T78" s="23"/>
      <c r="U78" s="23"/>
      <c r="V78" s="23">
        <v>1105.273625</v>
      </c>
      <c r="W78" s="23"/>
      <c r="X78" s="23">
        <v>0</v>
      </c>
      <c r="Y78" s="23"/>
      <c r="Z78" s="23"/>
      <c r="AA78" s="23"/>
      <c r="AB78" s="23">
        <f t="shared" si="5"/>
        <v>3516.8016588392693</v>
      </c>
      <c r="AC78" s="23">
        <f t="shared" si="6"/>
        <v>9374.0778411607316</v>
      </c>
    </row>
    <row r="79" spans="1:29" x14ac:dyDescent="0.2">
      <c r="A79" s="16" t="s">
        <v>162</v>
      </c>
      <c r="B79" s="17" t="s">
        <v>163</v>
      </c>
      <c r="C79" s="17" t="s">
        <v>390</v>
      </c>
      <c r="D79" s="37" t="s">
        <v>416</v>
      </c>
      <c r="E79" s="20" t="s">
        <v>361</v>
      </c>
      <c r="F79" s="20">
        <v>0</v>
      </c>
      <c r="G79" s="20">
        <v>78</v>
      </c>
      <c r="H79" s="30">
        <v>7467.5249999999996</v>
      </c>
      <c r="I79" s="22">
        <v>1941.5564999999999</v>
      </c>
      <c r="J79" s="22">
        <v>453.96000000000004</v>
      </c>
      <c r="K79" s="22">
        <v>256.42500000000001</v>
      </c>
      <c r="L79" s="22"/>
      <c r="M79" s="31">
        <v>0</v>
      </c>
      <c r="N79" s="31"/>
      <c r="O79" s="23">
        <f t="shared" ref="O79:O141" si="7">+H79+I79+J79+K79+L79</f>
        <v>10119.466499999999</v>
      </c>
      <c r="P79" s="23">
        <v>0</v>
      </c>
      <c r="Q79" s="23">
        <v>1614.3288684000001</v>
      </c>
      <c r="R79" s="23">
        <v>37.551081928767118</v>
      </c>
      <c r="S79" s="23">
        <v>74.675249999999991</v>
      </c>
      <c r="T79" s="23"/>
      <c r="U79" s="34"/>
      <c r="V79" s="23">
        <v>858.76537499999995</v>
      </c>
      <c r="W79" s="23"/>
      <c r="X79" s="23">
        <v>0</v>
      </c>
      <c r="Y79" s="23"/>
      <c r="Z79" s="23"/>
      <c r="AA79" s="23"/>
      <c r="AB79" s="23">
        <f t="shared" si="5"/>
        <v>2585.3205753287675</v>
      </c>
      <c r="AC79" s="23">
        <f t="shared" ref="AC79:AC108" si="8">+O79-AB79</f>
        <v>7534.1459246712311</v>
      </c>
    </row>
    <row r="80" spans="1:29" x14ac:dyDescent="0.2">
      <c r="A80" s="16" t="s">
        <v>164</v>
      </c>
      <c r="B80" s="17" t="s">
        <v>165</v>
      </c>
      <c r="C80" s="17" t="s">
        <v>390</v>
      </c>
      <c r="D80" s="37" t="s">
        <v>416</v>
      </c>
      <c r="E80" s="20" t="s">
        <v>361</v>
      </c>
      <c r="F80" s="20">
        <v>28</v>
      </c>
      <c r="G80" s="20">
        <v>44</v>
      </c>
      <c r="H80" s="30">
        <v>6395.7999999999993</v>
      </c>
      <c r="I80" s="22">
        <v>1662.9079999999999</v>
      </c>
      <c r="J80" s="22">
        <v>407.40000000000003</v>
      </c>
      <c r="K80" s="22">
        <v>222.97500000000002</v>
      </c>
      <c r="L80" s="22"/>
      <c r="M80" s="31">
        <v>0</v>
      </c>
      <c r="N80" s="31">
        <v>2</v>
      </c>
      <c r="O80" s="23">
        <f t="shared" si="7"/>
        <v>8689.0829999999987</v>
      </c>
      <c r="P80" s="23">
        <v>0</v>
      </c>
      <c r="Q80" s="23">
        <v>1308.7989527999998</v>
      </c>
      <c r="R80" s="23">
        <v>29.131973385518602</v>
      </c>
      <c r="S80" s="23">
        <v>63.957999999999991</v>
      </c>
      <c r="T80" s="23"/>
      <c r="U80" s="23"/>
      <c r="V80" s="23">
        <v>754.83125000000007</v>
      </c>
      <c r="W80" s="23"/>
      <c r="X80" s="23">
        <v>0</v>
      </c>
      <c r="Y80" s="23"/>
      <c r="Z80" s="23"/>
      <c r="AA80" s="23"/>
      <c r="AB80" s="23">
        <f t="shared" si="5"/>
        <v>2156.7201761855185</v>
      </c>
      <c r="AC80" s="23">
        <f t="shared" si="8"/>
        <v>6532.3628238144802</v>
      </c>
    </row>
    <row r="81" spans="1:29" x14ac:dyDescent="0.2">
      <c r="A81" s="16" t="s">
        <v>166</v>
      </c>
      <c r="B81" s="17" t="s">
        <v>167</v>
      </c>
      <c r="C81" s="17" t="s">
        <v>393</v>
      </c>
      <c r="D81" s="38" t="s">
        <v>418</v>
      </c>
      <c r="E81" s="20" t="s">
        <v>361</v>
      </c>
      <c r="F81" s="20">
        <v>12</v>
      </c>
      <c r="G81" s="20">
        <v>0</v>
      </c>
      <c r="H81" s="30">
        <v>1007.6999999999999</v>
      </c>
      <c r="I81" s="22">
        <v>241.84799999999998</v>
      </c>
      <c r="J81" s="22">
        <v>69.84</v>
      </c>
      <c r="K81" s="22">
        <v>36.150000000000006</v>
      </c>
      <c r="L81" s="22"/>
      <c r="M81" s="31">
        <v>0</v>
      </c>
      <c r="N81" s="31"/>
      <c r="O81" s="23">
        <f t="shared" si="7"/>
        <v>1355.538</v>
      </c>
      <c r="P81" s="23">
        <v>-124.96340799999999</v>
      </c>
      <c r="Q81" s="23">
        <v>0</v>
      </c>
      <c r="R81" s="23">
        <v>0</v>
      </c>
      <c r="S81" s="23">
        <v>10.077</v>
      </c>
      <c r="T81" s="23"/>
      <c r="U81" s="34"/>
      <c r="V81" s="23">
        <v>115.88549999999999</v>
      </c>
      <c r="W81" s="23"/>
      <c r="X81" s="23">
        <v>0</v>
      </c>
      <c r="Y81" s="23"/>
      <c r="Z81" s="23"/>
      <c r="AA81" s="23"/>
      <c r="AB81" s="23">
        <f t="shared" si="5"/>
        <v>0.99909200000000453</v>
      </c>
      <c r="AC81" s="23">
        <f t="shared" si="8"/>
        <v>1354.538908</v>
      </c>
    </row>
    <row r="82" spans="1:29" x14ac:dyDescent="0.2">
      <c r="A82" s="16" t="s">
        <v>168</v>
      </c>
      <c r="B82" s="17" t="s">
        <v>169</v>
      </c>
      <c r="C82" s="17" t="s">
        <v>403</v>
      </c>
      <c r="D82" s="37" t="s">
        <v>417</v>
      </c>
      <c r="E82" s="20" t="s">
        <v>361</v>
      </c>
      <c r="F82" s="20">
        <v>0</v>
      </c>
      <c r="G82" s="20">
        <v>0</v>
      </c>
      <c r="H82" s="30">
        <v>7420.3</v>
      </c>
      <c r="I82" s="22">
        <v>1780.8720000000001</v>
      </c>
      <c r="J82" s="22">
        <v>465.5</v>
      </c>
      <c r="K82" s="22">
        <v>261.2</v>
      </c>
      <c r="L82" s="22"/>
      <c r="M82" s="31">
        <v>0</v>
      </c>
      <c r="N82" s="31"/>
      <c r="O82" s="23">
        <f t="shared" si="7"/>
        <v>9927.8720000000012</v>
      </c>
      <c r="P82" s="23">
        <v>0</v>
      </c>
      <c r="Q82" s="23">
        <v>1573.4042831999998</v>
      </c>
      <c r="R82" s="23">
        <v>36.945311210958899</v>
      </c>
      <c r="S82" s="23">
        <v>74.203000000000003</v>
      </c>
      <c r="T82" s="23"/>
      <c r="U82" s="23"/>
      <c r="V82" s="23">
        <v>853.33450000000005</v>
      </c>
      <c r="W82" s="23"/>
      <c r="X82" s="23">
        <v>0</v>
      </c>
      <c r="Y82" s="23"/>
      <c r="Z82" s="23"/>
      <c r="AA82" s="23"/>
      <c r="AB82" s="23">
        <f t="shared" si="5"/>
        <v>2537.8870944109585</v>
      </c>
      <c r="AC82" s="23">
        <f t="shared" si="8"/>
        <v>7389.9849055890427</v>
      </c>
    </row>
    <row r="83" spans="1:29" x14ac:dyDescent="0.2">
      <c r="A83" s="16" t="s">
        <v>170</v>
      </c>
      <c r="B83" s="17" t="s">
        <v>171</v>
      </c>
      <c r="C83" s="17" t="s">
        <v>402</v>
      </c>
      <c r="D83" s="37" t="s">
        <v>417</v>
      </c>
      <c r="E83" s="20" t="s">
        <v>361</v>
      </c>
      <c r="F83" s="20">
        <v>0</v>
      </c>
      <c r="G83" s="20">
        <v>0</v>
      </c>
      <c r="H83" s="30">
        <v>6617.2749999999996</v>
      </c>
      <c r="I83" s="22">
        <v>1588.146</v>
      </c>
      <c r="J83" s="22">
        <v>465.5</v>
      </c>
      <c r="K83" s="22">
        <v>229.8</v>
      </c>
      <c r="L83" s="22"/>
      <c r="M83" s="31">
        <v>0</v>
      </c>
      <c r="N83" s="31"/>
      <c r="O83" s="23">
        <f t="shared" si="7"/>
        <v>8900.7209999999995</v>
      </c>
      <c r="P83" s="23">
        <v>0</v>
      </c>
      <c r="Q83" s="23">
        <v>1354.0048296</v>
      </c>
      <c r="R83" s="23">
        <v>30.597107550684935</v>
      </c>
      <c r="S83" s="23">
        <v>66.172749999999994</v>
      </c>
      <c r="T83" s="23"/>
      <c r="U83" s="34"/>
      <c r="V83" s="23">
        <v>760.986625</v>
      </c>
      <c r="W83" s="23"/>
      <c r="X83" s="23">
        <v>0</v>
      </c>
      <c r="Y83" s="23"/>
      <c r="Z83" s="23"/>
      <c r="AA83" s="23"/>
      <c r="AB83" s="23">
        <f t="shared" si="5"/>
        <v>2211.7613121506847</v>
      </c>
      <c r="AC83" s="23">
        <f t="shared" si="8"/>
        <v>6688.9596878493148</v>
      </c>
    </row>
    <row r="84" spans="1:29" x14ac:dyDescent="0.2">
      <c r="A84" s="16" t="s">
        <v>172</v>
      </c>
      <c r="B84" s="17" t="s">
        <v>173</v>
      </c>
      <c r="C84" s="17" t="s">
        <v>403</v>
      </c>
      <c r="D84" s="37" t="s">
        <v>415</v>
      </c>
      <c r="E84" s="20" t="s">
        <v>361</v>
      </c>
      <c r="F84" s="20">
        <v>0</v>
      </c>
      <c r="G84" s="20">
        <v>0</v>
      </c>
      <c r="H84" s="30">
        <v>7420.3</v>
      </c>
      <c r="I84" s="22">
        <v>1780.8720000000001</v>
      </c>
      <c r="J84" s="22">
        <v>465.5</v>
      </c>
      <c r="K84" s="22">
        <v>261.2</v>
      </c>
      <c r="L84" s="22"/>
      <c r="M84" s="31">
        <v>0</v>
      </c>
      <c r="N84" s="31"/>
      <c r="O84" s="23">
        <f t="shared" si="7"/>
        <v>9927.8720000000012</v>
      </c>
      <c r="P84" s="23">
        <v>0</v>
      </c>
      <c r="Q84" s="23">
        <v>1573.4042831999998</v>
      </c>
      <c r="R84" s="23">
        <v>36.945311210958899</v>
      </c>
      <c r="S84" s="23">
        <v>74.203000000000003</v>
      </c>
      <c r="T84" s="23"/>
      <c r="U84" s="23"/>
      <c r="V84" s="23">
        <v>853.33450000000005</v>
      </c>
      <c r="W84" s="23"/>
      <c r="X84" s="23">
        <v>0</v>
      </c>
      <c r="Y84" s="23"/>
      <c r="Z84" s="23"/>
      <c r="AA84" s="23"/>
      <c r="AB84" s="23">
        <f t="shared" si="5"/>
        <v>2537.8870944109585</v>
      </c>
      <c r="AC84" s="23">
        <f t="shared" si="8"/>
        <v>7389.9849055890427</v>
      </c>
    </row>
    <row r="85" spans="1:29" x14ac:dyDescent="0.2">
      <c r="A85" s="16" t="s">
        <v>174</v>
      </c>
      <c r="B85" s="17" t="s">
        <v>175</v>
      </c>
      <c r="C85" s="17" t="s">
        <v>390</v>
      </c>
      <c r="D85" s="37" t="s">
        <v>419</v>
      </c>
      <c r="E85" s="20" t="s">
        <v>361</v>
      </c>
      <c r="F85" s="20">
        <v>0</v>
      </c>
      <c r="G85" s="20">
        <v>78</v>
      </c>
      <c r="H85" s="30">
        <v>7467.5249999999996</v>
      </c>
      <c r="I85" s="22">
        <v>1642.8554999999999</v>
      </c>
      <c r="J85" s="22">
        <v>453.96000000000004</v>
      </c>
      <c r="K85" s="22">
        <v>256.42500000000001</v>
      </c>
      <c r="L85" s="22"/>
      <c r="M85" s="31">
        <v>0</v>
      </c>
      <c r="N85" s="31"/>
      <c r="O85" s="23">
        <f t="shared" si="7"/>
        <v>9820.7654999999977</v>
      </c>
      <c r="P85" s="23">
        <v>0</v>
      </c>
      <c r="Q85" s="23">
        <v>1550.5263347999999</v>
      </c>
      <c r="R85" s="23">
        <v>36.294082652054783</v>
      </c>
      <c r="S85" s="23">
        <v>74.675249999999991</v>
      </c>
      <c r="T85" s="23"/>
      <c r="U85" s="34"/>
      <c r="V85" s="23">
        <v>858.76537499999995</v>
      </c>
      <c r="W85" s="23"/>
      <c r="X85" s="23">
        <v>0</v>
      </c>
      <c r="Y85" s="23"/>
      <c r="Z85" s="23"/>
      <c r="AA85" s="23"/>
      <c r="AB85" s="23">
        <f t="shared" si="5"/>
        <v>2520.2610424520544</v>
      </c>
      <c r="AC85" s="23">
        <f t="shared" si="8"/>
        <v>7300.5044575479433</v>
      </c>
    </row>
    <row r="86" spans="1:29" x14ac:dyDescent="0.2">
      <c r="A86" s="16" t="s">
        <v>176</v>
      </c>
      <c r="B86" s="17" t="s">
        <v>177</v>
      </c>
      <c r="C86" s="17" t="s">
        <v>404</v>
      </c>
      <c r="D86" s="37" t="s">
        <v>415</v>
      </c>
      <c r="E86" s="20" t="s">
        <v>361</v>
      </c>
      <c r="F86" s="20">
        <v>0</v>
      </c>
      <c r="G86" s="20">
        <v>0</v>
      </c>
      <c r="H86" s="30">
        <v>8313.7749999999996</v>
      </c>
      <c r="I86" s="22">
        <v>1829.0304999999998</v>
      </c>
      <c r="J86" s="22">
        <v>465.5</v>
      </c>
      <c r="K86" s="22">
        <v>286.45</v>
      </c>
      <c r="L86" s="22"/>
      <c r="M86" s="31">
        <v>0</v>
      </c>
      <c r="N86" s="31"/>
      <c r="O86" s="23">
        <f t="shared" si="7"/>
        <v>10894.755499999999</v>
      </c>
      <c r="P86" s="23">
        <v>0</v>
      </c>
      <c r="Q86" s="23">
        <v>1793.7587016</v>
      </c>
      <c r="R86" s="23">
        <v>40.945865117808225</v>
      </c>
      <c r="S86" s="23">
        <v>83.137749999999997</v>
      </c>
      <c r="T86" s="23"/>
      <c r="U86" s="23"/>
      <c r="V86" s="23">
        <v>956.08412499999997</v>
      </c>
      <c r="W86" s="23"/>
      <c r="X86" s="23">
        <v>0</v>
      </c>
      <c r="Y86" s="23"/>
      <c r="Z86" s="23"/>
      <c r="AA86" s="23"/>
      <c r="AB86" s="23">
        <f t="shared" si="5"/>
        <v>2873.9264417178083</v>
      </c>
      <c r="AC86" s="23">
        <f t="shared" si="8"/>
        <v>8020.829058282191</v>
      </c>
    </row>
    <row r="87" spans="1:29" x14ac:dyDescent="0.2">
      <c r="A87" s="16" t="s">
        <v>178</v>
      </c>
      <c r="B87" s="17" t="s">
        <v>179</v>
      </c>
      <c r="C87" s="17" t="s">
        <v>390</v>
      </c>
      <c r="D87" s="37" t="s">
        <v>417</v>
      </c>
      <c r="E87" s="20" t="s">
        <v>361</v>
      </c>
      <c r="F87" s="20">
        <v>0</v>
      </c>
      <c r="G87" s="20">
        <v>78</v>
      </c>
      <c r="H87" s="30">
        <v>7467.5249999999996</v>
      </c>
      <c r="I87" s="22">
        <v>1493.5050000000001</v>
      </c>
      <c r="J87" s="22">
        <v>453.96000000000004</v>
      </c>
      <c r="K87" s="22">
        <v>256.42500000000001</v>
      </c>
      <c r="L87" s="22"/>
      <c r="M87" s="31">
        <v>0</v>
      </c>
      <c r="N87" s="31"/>
      <c r="O87" s="23">
        <f t="shared" si="7"/>
        <v>9671.4149999999972</v>
      </c>
      <c r="P87" s="23">
        <v>0</v>
      </c>
      <c r="Q87" s="23">
        <v>1518.6250680000003</v>
      </c>
      <c r="R87" s="23">
        <v>35.665583013698637</v>
      </c>
      <c r="S87" s="23">
        <v>74.675249999999991</v>
      </c>
      <c r="T87" s="23"/>
      <c r="U87" s="34"/>
      <c r="V87" s="23">
        <v>858.76537499999995</v>
      </c>
      <c r="W87" s="23"/>
      <c r="X87" s="23">
        <v>0</v>
      </c>
      <c r="Y87" s="23"/>
      <c r="Z87" s="23"/>
      <c r="AA87" s="23"/>
      <c r="AB87" s="23">
        <f t="shared" si="5"/>
        <v>2487.7312760136988</v>
      </c>
      <c r="AC87" s="23">
        <f t="shared" si="8"/>
        <v>7183.683723986298</v>
      </c>
    </row>
    <row r="88" spans="1:29" x14ac:dyDescent="0.2">
      <c r="A88" s="16" t="s">
        <v>180</v>
      </c>
      <c r="B88" s="17" t="s">
        <v>181</v>
      </c>
      <c r="C88" s="17" t="s">
        <v>402</v>
      </c>
      <c r="D88" s="37" t="s">
        <v>419</v>
      </c>
      <c r="E88" s="20" t="s">
        <v>361</v>
      </c>
      <c r="F88" s="20">
        <v>0</v>
      </c>
      <c r="G88" s="20">
        <v>0</v>
      </c>
      <c r="H88" s="30">
        <v>6617.2749999999996</v>
      </c>
      <c r="I88" s="22">
        <v>1323.4549999999999</v>
      </c>
      <c r="J88" s="22">
        <v>465.5</v>
      </c>
      <c r="K88" s="22">
        <v>229.8</v>
      </c>
      <c r="L88" s="22"/>
      <c r="M88" s="31">
        <v>0</v>
      </c>
      <c r="N88" s="31"/>
      <c r="O88" s="23">
        <f t="shared" si="7"/>
        <v>8636.0299999999988</v>
      </c>
      <c r="P88" s="23">
        <v>0</v>
      </c>
      <c r="Q88" s="23">
        <v>1297.4668319999996</v>
      </c>
      <c r="R88" s="23">
        <v>29.483229808219175</v>
      </c>
      <c r="S88" s="23">
        <v>66.172749999999994</v>
      </c>
      <c r="T88" s="23"/>
      <c r="U88" s="23"/>
      <c r="V88" s="23">
        <v>760.986625</v>
      </c>
      <c r="W88" s="23"/>
      <c r="X88" s="23">
        <v>0</v>
      </c>
      <c r="Y88" s="23"/>
      <c r="Z88" s="23"/>
      <c r="AA88" s="23"/>
      <c r="AB88" s="23">
        <f t="shared" si="5"/>
        <v>2154.1094368082186</v>
      </c>
      <c r="AC88" s="23">
        <f t="shared" si="8"/>
        <v>6481.9205631917803</v>
      </c>
    </row>
    <row r="89" spans="1:29" s="36" customFormat="1" x14ac:dyDescent="0.2">
      <c r="A89" s="29" t="s">
        <v>182</v>
      </c>
      <c r="B89" s="33" t="s">
        <v>183</v>
      </c>
      <c r="C89" s="33" t="s">
        <v>392</v>
      </c>
      <c r="D89" s="37" t="s">
        <v>417</v>
      </c>
      <c r="E89" s="20" t="s">
        <v>361</v>
      </c>
      <c r="F89" s="20">
        <v>0</v>
      </c>
      <c r="G89" s="20">
        <v>0</v>
      </c>
      <c r="H89" s="43">
        <v>9611.0750000000007</v>
      </c>
      <c r="I89" s="22">
        <v>1922.2150000000001</v>
      </c>
      <c r="J89" s="22">
        <v>465.5</v>
      </c>
      <c r="K89" s="22">
        <v>315.42500000000001</v>
      </c>
      <c r="L89" s="22"/>
      <c r="M89" s="35">
        <v>0</v>
      </c>
      <c r="N89" s="35"/>
      <c r="O89" s="23">
        <f t="shared" si="7"/>
        <v>12314.215</v>
      </c>
      <c r="P89" s="34">
        <v>0</v>
      </c>
      <c r="Q89" s="34">
        <v>2127.6155760000001</v>
      </c>
      <c r="R89" s="34">
        <v>49.743486831050234</v>
      </c>
      <c r="S89" s="34">
        <v>96.11075000000001</v>
      </c>
      <c r="T89" s="34"/>
      <c r="U89" s="34"/>
      <c r="V89" s="34">
        <v>1105.273625</v>
      </c>
      <c r="W89" s="34"/>
      <c r="X89" s="34">
        <v>0</v>
      </c>
      <c r="Y89" s="34"/>
      <c r="Z89" s="34"/>
      <c r="AA89" s="34"/>
      <c r="AB89" s="23">
        <f t="shared" si="5"/>
        <v>3378.74343783105</v>
      </c>
      <c r="AC89" s="23">
        <f t="shared" si="8"/>
        <v>8935.4715621689502</v>
      </c>
    </row>
    <row r="90" spans="1:29" x14ac:dyDescent="0.2">
      <c r="A90" s="16" t="s">
        <v>184</v>
      </c>
      <c r="B90" s="17" t="s">
        <v>185</v>
      </c>
      <c r="C90" s="17" t="s">
        <v>392</v>
      </c>
      <c r="D90" s="37" t="s">
        <v>417</v>
      </c>
      <c r="E90" s="20" t="s">
        <v>361</v>
      </c>
      <c r="F90" s="20">
        <v>0</v>
      </c>
      <c r="G90" s="20">
        <v>0</v>
      </c>
      <c r="H90" s="30">
        <v>9611.0750000000007</v>
      </c>
      <c r="I90" s="22">
        <v>1729.9935</v>
      </c>
      <c r="J90" s="22">
        <v>465.5</v>
      </c>
      <c r="K90" s="22">
        <v>315.42500000000001</v>
      </c>
      <c r="L90" s="22"/>
      <c r="M90" s="31">
        <v>0</v>
      </c>
      <c r="N90" s="31"/>
      <c r="O90" s="23">
        <f t="shared" si="7"/>
        <v>12121.9935</v>
      </c>
      <c r="P90" s="23">
        <v>0</v>
      </c>
      <c r="Q90" s="23">
        <v>2082.4050792000003</v>
      </c>
      <c r="R90" s="23">
        <v>48.934576628310502</v>
      </c>
      <c r="S90" s="23">
        <v>96.11075000000001</v>
      </c>
      <c r="T90" s="23"/>
      <c r="U90" s="23"/>
      <c r="V90" s="23">
        <v>1105.273625</v>
      </c>
      <c r="W90" s="23"/>
      <c r="X90" s="23">
        <v>0</v>
      </c>
      <c r="Y90" s="23"/>
      <c r="Z90" s="23"/>
      <c r="AA90" s="23"/>
      <c r="AB90" s="23">
        <f t="shared" si="5"/>
        <v>3332.7240308283108</v>
      </c>
      <c r="AC90" s="23">
        <f t="shared" si="8"/>
        <v>8789.2694691716897</v>
      </c>
    </row>
    <row r="91" spans="1:29" x14ac:dyDescent="0.2">
      <c r="A91" s="16" t="s">
        <v>186</v>
      </c>
      <c r="B91" s="17" t="s">
        <v>187</v>
      </c>
      <c r="C91" s="17" t="s">
        <v>390</v>
      </c>
      <c r="D91" s="37" t="s">
        <v>416</v>
      </c>
      <c r="E91" s="20" t="s">
        <v>361</v>
      </c>
      <c r="F91" s="20">
        <v>24</v>
      </c>
      <c r="G91" s="20">
        <v>20</v>
      </c>
      <c r="H91" s="30">
        <v>3930.1499999999996</v>
      </c>
      <c r="I91" s="22">
        <v>628.82399999999996</v>
      </c>
      <c r="J91" s="22">
        <v>256.08000000000004</v>
      </c>
      <c r="K91" s="22">
        <v>138.05000000000001</v>
      </c>
      <c r="L91" s="22"/>
      <c r="M91" s="31">
        <v>0</v>
      </c>
      <c r="N91" s="31"/>
      <c r="O91" s="23">
        <f t="shared" si="7"/>
        <v>4953.1039999999994</v>
      </c>
      <c r="P91" s="23">
        <v>0</v>
      </c>
      <c r="Q91" s="23">
        <v>515.10172479999994</v>
      </c>
      <c r="R91" s="23">
        <v>8.7028705315068482</v>
      </c>
      <c r="S91" s="23">
        <v>39.301499999999997</v>
      </c>
      <c r="T91" s="23"/>
      <c r="U91" s="23"/>
      <c r="V91" s="23">
        <v>451.96724999999998</v>
      </c>
      <c r="W91" s="23"/>
      <c r="X91" s="23">
        <v>0</v>
      </c>
      <c r="Y91" s="23"/>
      <c r="Z91" s="23"/>
      <c r="AA91" s="23"/>
      <c r="AB91" s="23">
        <f t="shared" si="5"/>
        <v>1015.0733453315067</v>
      </c>
      <c r="AC91" s="23">
        <f t="shared" si="8"/>
        <v>3938.0306546684924</v>
      </c>
    </row>
    <row r="92" spans="1:29" x14ac:dyDescent="0.2">
      <c r="A92" s="16" t="s">
        <v>188</v>
      </c>
      <c r="B92" s="17" t="s">
        <v>189</v>
      </c>
      <c r="C92" s="17" t="s">
        <v>394</v>
      </c>
      <c r="D92" s="38" t="s">
        <v>418</v>
      </c>
      <c r="E92" s="20" t="s">
        <v>361</v>
      </c>
      <c r="F92" s="20">
        <v>12</v>
      </c>
      <c r="G92" s="20">
        <v>0</v>
      </c>
      <c r="H92" s="30">
        <v>1007.6999999999999</v>
      </c>
      <c r="I92" s="22">
        <v>161.232</v>
      </c>
      <c r="J92" s="22">
        <v>69.84</v>
      </c>
      <c r="K92" s="22">
        <v>36.150000000000006</v>
      </c>
      <c r="L92" s="22"/>
      <c r="M92" s="31">
        <v>0</v>
      </c>
      <c r="N92" s="31"/>
      <c r="O92" s="23">
        <f t="shared" si="7"/>
        <v>1274.922</v>
      </c>
      <c r="P92" s="23">
        <v>-130.12283199999999</v>
      </c>
      <c r="Q92" s="23">
        <v>0</v>
      </c>
      <c r="R92" s="23">
        <v>0</v>
      </c>
      <c r="S92" s="23">
        <v>0</v>
      </c>
      <c r="T92" s="23"/>
      <c r="U92" s="23"/>
      <c r="V92" s="23">
        <v>115.88549999999999</v>
      </c>
      <c r="W92" s="23"/>
      <c r="X92" s="23">
        <v>0</v>
      </c>
      <c r="Y92" s="23"/>
      <c r="Z92" s="23"/>
      <c r="AA92" s="23"/>
      <c r="AB92" s="23">
        <f t="shared" si="5"/>
        <v>-14.237331999999995</v>
      </c>
      <c r="AC92" s="23">
        <f t="shared" si="8"/>
        <v>1289.1593319999999</v>
      </c>
    </row>
    <row r="93" spans="1:29" x14ac:dyDescent="0.2">
      <c r="A93" s="16" t="s">
        <v>190</v>
      </c>
      <c r="B93" s="17" t="s">
        <v>191</v>
      </c>
      <c r="C93" s="17" t="s">
        <v>390</v>
      </c>
      <c r="D93" s="37" t="s">
        <v>419</v>
      </c>
      <c r="E93" s="20" t="s">
        <v>361</v>
      </c>
      <c r="F93" s="20">
        <v>0</v>
      </c>
      <c r="G93" s="20">
        <v>78</v>
      </c>
      <c r="H93" s="30">
        <v>7467.5249999999996</v>
      </c>
      <c r="I93" s="22">
        <v>1194.8039999999999</v>
      </c>
      <c r="J93" s="22">
        <v>453.96000000000004</v>
      </c>
      <c r="K93" s="22">
        <v>256.42500000000001</v>
      </c>
      <c r="L93" s="22"/>
      <c r="M93" s="31">
        <v>0</v>
      </c>
      <c r="N93" s="31"/>
      <c r="O93" s="23">
        <f t="shared" si="7"/>
        <v>9372.7139999999999</v>
      </c>
      <c r="P93" s="23">
        <v>0</v>
      </c>
      <c r="Q93" s="23">
        <v>1454.8225344</v>
      </c>
      <c r="R93" s="23">
        <v>34.408583736986301</v>
      </c>
      <c r="S93" s="23">
        <v>74.675249999999991</v>
      </c>
      <c r="T93" s="23"/>
      <c r="U93" s="23"/>
      <c r="V93" s="23">
        <v>858.76537499999995</v>
      </c>
      <c r="W93" s="23"/>
      <c r="X93" s="23">
        <v>0</v>
      </c>
      <c r="Y93" s="23"/>
      <c r="Z93" s="23"/>
      <c r="AA93" s="23"/>
      <c r="AB93" s="23">
        <f t="shared" si="5"/>
        <v>2422.6717431369862</v>
      </c>
      <c r="AC93" s="23">
        <f t="shared" si="8"/>
        <v>6950.0422568630138</v>
      </c>
    </row>
    <row r="94" spans="1:29" x14ac:dyDescent="0.2">
      <c r="A94" s="16" t="s">
        <v>192</v>
      </c>
      <c r="B94" s="17" t="s">
        <v>193</v>
      </c>
      <c r="C94" s="17" t="s">
        <v>390</v>
      </c>
      <c r="D94" s="37" t="s">
        <v>416</v>
      </c>
      <c r="E94" s="20" t="s">
        <v>361</v>
      </c>
      <c r="F94" s="20">
        <v>20</v>
      </c>
      <c r="G94" s="20">
        <v>0</v>
      </c>
      <c r="H94" s="30">
        <v>1595.5249999999999</v>
      </c>
      <c r="I94" s="22">
        <v>255.28399999999999</v>
      </c>
      <c r="J94" s="22">
        <v>110.58000000000001</v>
      </c>
      <c r="K94" s="22">
        <v>57.237500000000004</v>
      </c>
      <c r="L94" s="22"/>
      <c r="M94" s="31">
        <v>0</v>
      </c>
      <c r="N94" s="31">
        <v>1</v>
      </c>
      <c r="O94" s="23">
        <f t="shared" si="7"/>
        <v>2018.6264999999996</v>
      </c>
      <c r="P94" s="23">
        <v>-70.525743999999989</v>
      </c>
      <c r="Q94" s="23">
        <v>0</v>
      </c>
      <c r="R94" s="23">
        <v>0</v>
      </c>
      <c r="S94" s="23">
        <v>15.955249999999999</v>
      </c>
      <c r="T94" s="23"/>
      <c r="U94" s="23"/>
      <c r="V94" s="23">
        <v>193.14250000000001</v>
      </c>
      <c r="W94" s="23"/>
      <c r="X94" s="23">
        <v>0</v>
      </c>
      <c r="Y94" s="23"/>
      <c r="Z94" s="23"/>
      <c r="AA94" s="23"/>
      <c r="AB94" s="23">
        <f t="shared" si="5"/>
        <v>138.57200600000002</v>
      </c>
      <c r="AC94" s="23">
        <f t="shared" si="8"/>
        <v>1880.0544939999995</v>
      </c>
    </row>
    <row r="95" spans="1:29" x14ac:dyDescent="0.2">
      <c r="A95" s="16" t="s">
        <v>437</v>
      </c>
      <c r="B95" s="17" t="s">
        <v>438</v>
      </c>
      <c r="C95" s="17" t="s">
        <v>390</v>
      </c>
      <c r="D95" s="37" t="s">
        <v>415</v>
      </c>
      <c r="E95" s="20" t="s">
        <v>361</v>
      </c>
      <c r="F95" s="20">
        <v>56</v>
      </c>
      <c r="G95" s="20">
        <v>0</v>
      </c>
      <c r="H95" s="30">
        <v>3275.0249999999996</v>
      </c>
      <c r="I95" s="22">
        <v>0</v>
      </c>
      <c r="J95" s="22">
        <v>226.98000000000002</v>
      </c>
      <c r="K95" s="22">
        <v>117.48750000000001</v>
      </c>
      <c r="L95" s="22"/>
      <c r="M95" s="31">
        <v>0</v>
      </c>
      <c r="N95" s="31">
        <v>16</v>
      </c>
      <c r="O95" s="23">
        <f t="shared" si="7"/>
        <v>3619.4924999999998</v>
      </c>
      <c r="P95" s="23">
        <v>0</v>
      </c>
      <c r="Q95" s="23">
        <v>182.31769599999998</v>
      </c>
      <c r="R95" s="23">
        <v>10.764338849315067</v>
      </c>
      <c r="S95" s="23">
        <v>0</v>
      </c>
      <c r="T95" s="23"/>
      <c r="U95" s="23"/>
      <c r="V95" s="23">
        <v>540.79899999999998</v>
      </c>
      <c r="W95" s="23"/>
      <c r="X95" s="23">
        <v>0</v>
      </c>
      <c r="Y95" s="23"/>
      <c r="Z95" s="23"/>
      <c r="AA95" s="23"/>
      <c r="AB95" s="23">
        <f t="shared" si="5"/>
        <v>733.88103484931503</v>
      </c>
      <c r="AC95" s="23">
        <f t="shared" si="8"/>
        <v>2885.611465150685</v>
      </c>
    </row>
    <row r="96" spans="1:29" x14ac:dyDescent="0.2">
      <c r="A96" s="16" t="s">
        <v>194</v>
      </c>
      <c r="B96" s="17" t="s">
        <v>195</v>
      </c>
      <c r="C96" s="17" t="s">
        <v>395</v>
      </c>
      <c r="D96" s="38" t="s">
        <v>418</v>
      </c>
      <c r="E96" s="20" t="s">
        <v>361</v>
      </c>
      <c r="F96" s="20">
        <v>12</v>
      </c>
      <c r="G96" s="20">
        <v>0</v>
      </c>
      <c r="H96" s="30">
        <v>1007.6999999999999</v>
      </c>
      <c r="I96" s="22">
        <v>161.232</v>
      </c>
      <c r="J96" s="22">
        <v>69.84</v>
      </c>
      <c r="K96" s="22">
        <v>36.150000000000006</v>
      </c>
      <c r="L96" s="22"/>
      <c r="M96" s="31">
        <v>0</v>
      </c>
      <c r="N96" s="31"/>
      <c r="O96" s="23">
        <f t="shared" si="7"/>
        <v>1274.922</v>
      </c>
      <c r="P96" s="23">
        <v>-130.12283199999999</v>
      </c>
      <c r="Q96" s="23">
        <v>0</v>
      </c>
      <c r="R96" s="23">
        <v>0</v>
      </c>
      <c r="S96" s="23">
        <v>10.077</v>
      </c>
      <c r="T96" s="23"/>
      <c r="U96" s="23"/>
      <c r="V96" s="23">
        <v>115.88549999999999</v>
      </c>
      <c r="W96" s="23"/>
      <c r="X96" s="23">
        <v>0</v>
      </c>
      <c r="Y96" s="23"/>
      <c r="Z96" s="23"/>
      <c r="AA96" s="23"/>
      <c r="AB96" s="23">
        <f t="shared" si="5"/>
        <v>-4.1603319999999968</v>
      </c>
      <c r="AC96" s="23">
        <f t="shared" si="8"/>
        <v>1279.082332</v>
      </c>
    </row>
    <row r="97" spans="1:29" x14ac:dyDescent="0.2">
      <c r="A97" s="16" t="s">
        <v>196</v>
      </c>
      <c r="B97" s="17" t="s">
        <v>197</v>
      </c>
      <c r="C97" s="17" t="s">
        <v>390</v>
      </c>
      <c r="D97" s="38" t="s">
        <v>415</v>
      </c>
      <c r="E97" s="20" t="s">
        <v>361</v>
      </c>
      <c r="F97" s="20">
        <v>0</v>
      </c>
      <c r="G97" s="20">
        <v>16</v>
      </c>
      <c r="H97" s="30">
        <v>574.42499999999995</v>
      </c>
      <c r="I97" s="22">
        <v>0</v>
      </c>
      <c r="J97" s="22">
        <v>34.92</v>
      </c>
      <c r="K97" s="22">
        <v>19.725000000000001</v>
      </c>
      <c r="L97" s="22"/>
      <c r="M97" s="31">
        <v>0</v>
      </c>
      <c r="N97" s="31">
        <v>10</v>
      </c>
      <c r="O97" s="23">
        <f t="shared" si="7"/>
        <v>629.06999999999994</v>
      </c>
      <c r="P97" s="23">
        <v>-171.60736</v>
      </c>
      <c r="Q97" s="23">
        <v>0</v>
      </c>
      <c r="R97" s="23">
        <v>0</v>
      </c>
      <c r="S97" s="23">
        <v>0</v>
      </c>
      <c r="T97" s="23"/>
      <c r="U97" s="23"/>
      <c r="V97" s="23">
        <v>176.15700000000001</v>
      </c>
      <c r="W97" s="23"/>
      <c r="X97" s="23">
        <v>0</v>
      </c>
      <c r="Y97" s="23"/>
      <c r="Z97" s="23"/>
      <c r="AA97" s="23"/>
      <c r="AB97" s="23">
        <f t="shared" si="5"/>
        <v>4.5496400000000108</v>
      </c>
      <c r="AC97" s="23">
        <f t="shared" si="8"/>
        <v>624.52035999999998</v>
      </c>
    </row>
    <row r="98" spans="1:29" x14ac:dyDescent="0.2">
      <c r="A98" s="16" t="s">
        <v>198</v>
      </c>
      <c r="B98" s="17" t="s">
        <v>199</v>
      </c>
      <c r="C98" s="17" t="s">
        <v>396</v>
      </c>
      <c r="D98" s="38" t="s">
        <v>418</v>
      </c>
      <c r="E98" s="20" t="s">
        <v>361</v>
      </c>
      <c r="F98" s="20">
        <v>12</v>
      </c>
      <c r="G98" s="20">
        <v>0</v>
      </c>
      <c r="H98" s="30">
        <v>1007.6999999999999</v>
      </c>
      <c r="I98" s="22">
        <v>141.078</v>
      </c>
      <c r="J98" s="22">
        <v>69.84</v>
      </c>
      <c r="K98" s="22">
        <v>36.150000000000006</v>
      </c>
      <c r="L98" s="22"/>
      <c r="M98" s="31">
        <v>0</v>
      </c>
      <c r="N98" s="31"/>
      <c r="O98" s="23">
        <f t="shared" si="7"/>
        <v>1254.768</v>
      </c>
      <c r="P98" s="23">
        <v>-131.412688</v>
      </c>
      <c r="Q98" s="23">
        <v>0</v>
      </c>
      <c r="R98" s="23">
        <v>0</v>
      </c>
      <c r="S98" s="23">
        <v>0</v>
      </c>
      <c r="T98" s="23"/>
      <c r="U98" s="23"/>
      <c r="V98" s="23">
        <v>115.88549999999999</v>
      </c>
      <c r="W98" s="23"/>
      <c r="X98" s="23">
        <v>0</v>
      </c>
      <c r="Y98" s="23"/>
      <c r="Z98" s="23"/>
      <c r="AA98" s="23"/>
      <c r="AB98" s="23">
        <f t="shared" si="5"/>
        <v>-15.52718800000001</v>
      </c>
      <c r="AC98" s="23">
        <f t="shared" si="8"/>
        <v>1270.2951880000001</v>
      </c>
    </row>
    <row r="99" spans="1:29" x14ac:dyDescent="0.2">
      <c r="A99" s="16" t="s">
        <v>200</v>
      </c>
      <c r="B99" s="17" t="s">
        <v>201</v>
      </c>
      <c r="C99" s="17" t="s">
        <v>393</v>
      </c>
      <c r="D99" s="38" t="s">
        <v>418</v>
      </c>
      <c r="E99" s="20" t="s">
        <v>361</v>
      </c>
      <c r="F99" s="20">
        <v>12</v>
      </c>
      <c r="G99" s="20">
        <v>0</v>
      </c>
      <c r="H99" s="30">
        <v>1007.6999999999999</v>
      </c>
      <c r="I99" s="22">
        <v>141.078</v>
      </c>
      <c r="J99" s="22">
        <v>69.84</v>
      </c>
      <c r="K99" s="22">
        <v>36.150000000000006</v>
      </c>
      <c r="L99" s="22"/>
      <c r="M99" s="31">
        <v>0</v>
      </c>
      <c r="N99" s="31"/>
      <c r="O99" s="23">
        <f t="shared" si="7"/>
        <v>1254.768</v>
      </c>
      <c r="P99" s="23">
        <v>-131.412688</v>
      </c>
      <c r="Q99" s="23">
        <v>0</v>
      </c>
      <c r="R99" s="23">
        <v>0</v>
      </c>
      <c r="S99" s="23">
        <v>10.077</v>
      </c>
      <c r="T99" s="23"/>
      <c r="U99" s="23"/>
      <c r="V99" s="23">
        <v>115.88549999999999</v>
      </c>
      <c r="W99" s="23"/>
      <c r="X99" s="23">
        <v>0</v>
      </c>
      <c r="Y99" s="23"/>
      <c r="Z99" s="23"/>
      <c r="AA99" s="23"/>
      <c r="AB99" s="23">
        <f t="shared" si="5"/>
        <v>-5.4501880000000114</v>
      </c>
      <c r="AC99" s="23">
        <f t="shared" si="8"/>
        <v>1260.2181880000001</v>
      </c>
    </row>
    <row r="100" spans="1:29" x14ac:dyDescent="0.2">
      <c r="A100" s="16" t="s">
        <v>202</v>
      </c>
      <c r="B100" s="17" t="s">
        <v>203</v>
      </c>
      <c r="C100" s="17" t="s">
        <v>390</v>
      </c>
      <c r="D100" s="37" t="s">
        <v>417</v>
      </c>
      <c r="E100" s="20" t="s">
        <v>361</v>
      </c>
      <c r="F100" s="20">
        <v>28</v>
      </c>
      <c r="G100" s="20">
        <v>50</v>
      </c>
      <c r="H100" s="30">
        <v>6723.2749999999996</v>
      </c>
      <c r="I100" s="22">
        <v>941.25850000000003</v>
      </c>
      <c r="J100" s="22">
        <v>422.92666666666662</v>
      </c>
      <c r="K100" s="22">
        <v>233.405</v>
      </c>
      <c r="L100" s="22"/>
      <c r="M100" s="31">
        <v>0</v>
      </c>
      <c r="N100" s="31"/>
      <c r="O100" s="23">
        <f t="shared" si="7"/>
        <v>8320.8651666666665</v>
      </c>
      <c r="P100" s="23">
        <v>0</v>
      </c>
      <c r="Q100" s="23">
        <v>1230.1476235999999</v>
      </c>
      <c r="R100" s="23">
        <v>31.750430224657528</v>
      </c>
      <c r="S100" s="23">
        <v>67.232749999999996</v>
      </c>
      <c r="T100" s="23"/>
      <c r="U100" s="23"/>
      <c r="V100" s="23">
        <v>820.8901249999999</v>
      </c>
      <c r="W100" s="23"/>
      <c r="X100" s="23">
        <v>0</v>
      </c>
      <c r="Y100" s="23"/>
      <c r="Z100" s="23"/>
      <c r="AA100" s="23"/>
      <c r="AB100" s="23">
        <f t="shared" si="5"/>
        <v>2150.0209288246569</v>
      </c>
      <c r="AC100" s="23">
        <f t="shared" si="8"/>
        <v>6170.8442378420095</v>
      </c>
    </row>
    <row r="101" spans="1:29" x14ac:dyDescent="0.2">
      <c r="A101" s="16" t="s">
        <v>206</v>
      </c>
      <c r="B101" s="17" t="s">
        <v>207</v>
      </c>
      <c r="C101" s="17" t="s">
        <v>390</v>
      </c>
      <c r="D101" s="37" t="s">
        <v>420</v>
      </c>
      <c r="E101" s="20" t="s">
        <v>361</v>
      </c>
      <c r="F101" s="20">
        <v>36</v>
      </c>
      <c r="G101" s="20">
        <v>26</v>
      </c>
      <c r="H101" s="30">
        <v>5512.2749999999996</v>
      </c>
      <c r="I101" s="22">
        <v>661.47299999999996</v>
      </c>
      <c r="J101" s="22">
        <v>360.84000000000003</v>
      </c>
      <c r="K101" s="22">
        <v>193.92500000000001</v>
      </c>
      <c r="L101" s="22"/>
      <c r="M101" s="31">
        <v>0</v>
      </c>
      <c r="N101" s="31"/>
      <c r="O101" s="23">
        <f t="shared" si="7"/>
        <v>6728.5129999999999</v>
      </c>
      <c r="P101" s="23">
        <v>0</v>
      </c>
      <c r="Q101" s="23">
        <v>890.02120080000009</v>
      </c>
      <c r="R101" s="23">
        <v>18.26393893385519</v>
      </c>
      <c r="S101" s="23">
        <v>55.122749999999996</v>
      </c>
      <c r="T101" s="23"/>
      <c r="U101" s="23"/>
      <c r="V101" s="23">
        <v>633.91162499999996</v>
      </c>
      <c r="W101" s="23"/>
      <c r="X101" s="23">
        <v>0</v>
      </c>
      <c r="Y101" s="23"/>
      <c r="Z101" s="23"/>
      <c r="AA101" s="23"/>
      <c r="AB101" s="23">
        <f t="shared" si="5"/>
        <v>1597.3195147338552</v>
      </c>
      <c r="AC101" s="23">
        <f t="shared" si="8"/>
        <v>5131.1934852661452</v>
      </c>
    </row>
    <row r="102" spans="1:29" x14ac:dyDescent="0.2">
      <c r="A102" s="16" t="s">
        <v>208</v>
      </c>
      <c r="B102" s="17" t="s">
        <v>209</v>
      </c>
      <c r="C102" s="17" t="s">
        <v>404</v>
      </c>
      <c r="D102" s="37" t="s">
        <v>417</v>
      </c>
      <c r="E102" s="20" t="s">
        <v>361</v>
      </c>
      <c r="F102" s="20">
        <v>0</v>
      </c>
      <c r="G102" s="20">
        <v>0</v>
      </c>
      <c r="H102" s="30">
        <v>8313.7749999999996</v>
      </c>
      <c r="I102" s="22">
        <v>1163.9285</v>
      </c>
      <c r="J102" s="22">
        <v>465.5</v>
      </c>
      <c r="K102" s="22">
        <v>286.45</v>
      </c>
      <c r="L102" s="22"/>
      <c r="M102" s="31">
        <v>0</v>
      </c>
      <c r="N102" s="31"/>
      <c r="O102" s="23">
        <f t="shared" si="7"/>
        <v>10229.6535</v>
      </c>
      <c r="P102" s="23">
        <v>0</v>
      </c>
      <c r="Q102" s="23">
        <v>1637.8648116000002</v>
      </c>
      <c r="R102" s="23">
        <v>38.146970126027405</v>
      </c>
      <c r="S102" s="23">
        <v>83.137749999999997</v>
      </c>
      <c r="T102" s="23"/>
      <c r="U102" s="23"/>
      <c r="V102" s="23">
        <v>956.08412499999997</v>
      </c>
      <c r="W102" s="23"/>
      <c r="X102" s="23">
        <v>0</v>
      </c>
      <c r="Y102" s="23"/>
      <c r="Z102" s="23"/>
      <c r="AA102" s="23"/>
      <c r="AB102" s="23">
        <f t="shared" si="5"/>
        <v>2715.2336567260277</v>
      </c>
      <c r="AC102" s="23">
        <f t="shared" si="8"/>
        <v>7514.4198432739722</v>
      </c>
    </row>
    <row r="103" spans="1:29" x14ac:dyDescent="0.2">
      <c r="A103" s="16" t="s">
        <v>210</v>
      </c>
      <c r="B103" s="17" t="s">
        <v>211</v>
      </c>
      <c r="C103" s="17" t="s">
        <v>390</v>
      </c>
      <c r="D103" s="37" t="s">
        <v>419</v>
      </c>
      <c r="E103" s="20" t="s">
        <v>361</v>
      </c>
      <c r="F103" s="20">
        <v>4</v>
      </c>
      <c r="G103" s="20">
        <v>52</v>
      </c>
      <c r="H103" s="30">
        <v>5314.2499999999991</v>
      </c>
      <c r="I103" s="22">
        <v>0</v>
      </c>
      <c r="J103" s="22">
        <v>325.91999999999996</v>
      </c>
      <c r="K103" s="22">
        <v>183.00000000000003</v>
      </c>
      <c r="L103" s="22"/>
      <c r="M103" s="31">
        <v>0</v>
      </c>
      <c r="N103" s="31"/>
      <c r="O103" s="23">
        <f t="shared" si="7"/>
        <v>5823.1699999999992</v>
      </c>
      <c r="P103" s="23">
        <v>0</v>
      </c>
      <c r="Q103" s="23">
        <v>696.63993599999992</v>
      </c>
      <c r="R103" s="23">
        <v>14.017449080234835</v>
      </c>
      <c r="S103" s="23">
        <v>53.142499999999991</v>
      </c>
      <c r="T103" s="23"/>
      <c r="U103" s="23"/>
      <c r="V103" s="23">
        <v>611.13874999999996</v>
      </c>
      <c r="W103" s="23"/>
      <c r="X103" s="23">
        <v>0</v>
      </c>
      <c r="Y103" s="23"/>
      <c r="Z103" s="23"/>
      <c r="AA103" s="23"/>
      <c r="AB103" s="23">
        <f t="shared" si="5"/>
        <v>1374.9386350802347</v>
      </c>
      <c r="AC103" s="23">
        <f t="shared" si="8"/>
        <v>4448.231364919764</v>
      </c>
    </row>
    <row r="104" spans="1:29" x14ac:dyDescent="0.2">
      <c r="A104" s="16" t="s">
        <v>212</v>
      </c>
      <c r="B104" s="17" t="s">
        <v>213</v>
      </c>
      <c r="C104" s="17" t="s">
        <v>390</v>
      </c>
      <c r="D104" s="37" t="s">
        <v>419</v>
      </c>
      <c r="E104" s="20" t="s">
        <v>361</v>
      </c>
      <c r="F104" s="20">
        <v>4</v>
      </c>
      <c r="G104" s="20">
        <v>18</v>
      </c>
      <c r="H104" s="30">
        <v>2059.1749999999997</v>
      </c>
      <c r="I104" s="22">
        <v>288.28449999999998</v>
      </c>
      <c r="J104" s="22">
        <v>128.04000000000002</v>
      </c>
      <c r="K104" s="22">
        <v>71.225000000000009</v>
      </c>
      <c r="L104" s="22"/>
      <c r="M104" s="31">
        <v>0</v>
      </c>
      <c r="N104" s="31"/>
      <c r="O104" s="23">
        <f t="shared" si="7"/>
        <v>2546.7244999999998</v>
      </c>
      <c r="P104" s="23">
        <v>0</v>
      </c>
      <c r="Q104" s="23">
        <v>12.650537600000007</v>
      </c>
      <c r="R104" s="23">
        <v>0</v>
      </c>
      <c r="S104" s="23">
        <v>20.591749999999998</v>
      </c>
      <c r="T104" s="23"/>
      <c r="U104" s="23"/>
      <c r="V104" s="23">
        <v>236.80512499999998</v>
      </c>
      <c r="W104" s="23"/>
      <c r="X104" s="23">
        <v>0</v>
      </c>
      <c r="Y104" s="23"/>
      <c r="Z104" s="23"/>
      <c r="AA104" s="23"/>
      <c r="AB104" s="23">
        <f t="shared" si="5"/>
        <v>270.04741259999997</v>
      </c>
      <c r="AC104" s="23">
        <f t="shared" si="8"/>
        <v>2276.6770873999999</v>
      </c>
    </row>
    <row r="105" spans="1:29" x14ac:dyDescent="0.2">
      <c r="A105" s="16" t="s">
        <v>214</v>
      </c>
      <c r="B105" s="17" t="s">
        <v>215</v>
      </c>
      <c r="C105" s="17" t="s">
        <v>390</v>
      </c>
      <c r="D105" s="37" t="s">
        <v>419</v>
      </c>
      <c r="E105" s="20" t="s">
        <v>361</v>
      </c>
      <c r="F105" s="20">
        <v>8</v>
      </c>
      <c r="G105" s="20">
        <v>28</v>
      </c>
      <c r="H105" s="30">
        <v>3352.45</v>
      </c>
      <c r="I105" s="22">
        <v>469.34300000000002</v>
      </c>
      <c r="J105" s="22">
        <v>209.52</v>
      </c>
      <c r="K105" s="22">
        <v>116.15</v>
      </c>
      <c r="L105" s="22"/>
      <c r="M105" s="31">
        <v>0</v>
      </c>
      <c r="N105" s="31"/>
      <c r="O105" s="23">
        <f t="shared" si="7"/>
        <v>4147.4629999999997</v>
      </c>
      <c r="P105" s="23">
        <v>0</v>
      </c>
      <c r="Q105" s="23">
        <v>372.68247999999994</v>
      </c>
      <c r="R105" s="23">
        <v>4.6934767342465751</v>
      </c>
      <c r="S105" s="23">
        <v>33.524499999999996</v>
      </c>
      <c r="T105" s="23"/>
      <c r="U105" s="23"/>
      <c r="V105" s="23">
        <v>385.53174999999999</v>
      </c>
      <c r="W105" s="23"/>
      <c r="X105" s="23">
        <v>0</v>
      </c>
      <c r="Y105" s="23"/>
      <c r="Z105" s="23"/>
      <c r="AA105" s="23"/>
      <c r="AB105" s="23">
        <f t="shared" si="5"/>
        <v>796.43220673424651</v>
      </c>
      <c r="AC105" s="23">
        <f t="shared" si="8"/>
        <v>3351.0307932657533</v>
      </c>
    </row>
    <row r="106" spans="1:29" x14ac:dyDescent="0.2">
      <c r="A106" s="16" t="s">
        <v>216</v>
      </c>
      <c r="B106" s="17" t="s">
        <v>217</v>
      </c>
      <c r="C106" s="17" t="s">
        <v>390</v>
      </c>
      <c r="D106" s="37" t="s">
        <v>416</v>
      </c>
      <c r="E106" s="20" t="s">
        <v>361</v>
      </c>
      <c r="F106" s="20">
        <v>0</v>
      </c>
      <c r="G106" s="20">
        <v>78</v>
      </c>
      <c r="H106" s="30">
        <v>7371.7874999999995</v>
      </c>
      <c r="I106" s="22">
        <v>1326.9217499999997</v>
      </c>
      <c r="J106" s="22">
        <v>448.14000000000004</v>
      </c>
      <c r="K106" s="22">
        <v>253.13750000000002</v>
      </c>
      <c r="L106" s="22"/>
      <c r="M106" s="31">
        <v>0</v>
      </c>
      <c r="N106" s="31">
        <v>1</v>
      </c>
      <c r="O106" s="23">
        <f t="shared" si="7"/>
        <v>9399.98675</v>
      </c>
      <c r="P106" s="23">
        <v>0</v>
      </c>
      <c r="Q106" s="23">
        <v>1460.6479938</v>
      </c>
      <c r="R106" s="23">
        <v>35.037083375342469</v>
      </c>
      <c r="S106" s="23">
        <v>73.717874999999992</v>
      </c>
      <c r="T106" s="23"/>
      <c r="U106" s="23"/>
      <c r="V106" s="23">
        <v>858.76537499999995</v>
      </c>
      <c r="W106" s="23"/>
      <c r="X106" s="23">
        <v>0</v>
      </c>
      <c r="Y106" s="23"/>
      <c r="Z106" s="23"/>
      <c r="AA106" s="23"/>
      <c r="AB106" s="23">
        <f t="shared" si="5"/>
        <v>2428.1683271753427</v>
      </c>
      <c r="AC106" s="23">
        <f t="shared" si="8"/>
        <v>6971.8184228246573</v>
      </c>
    </row>
    <row r="107" spans="1:29" x14ac:dyDescent="0.2">
      <c r="A107" s="16" t="s">
        <v>218</v>
      </c>
      <c r="B107" s="17" t="s">
        <v>219</v>
      </c>
      <c r="C107" s="17" t="s">
        <v>390</v>
      </c>
      <c r="D107" s="37" t="s">
        <v>419</v>
      </c>
      <c r="E107" s="20" t="s">
        <v>361</v>
      </c>
      <c r="F107" s="20">
        <v>12</v>
      </c>
      <c r="G107" s="20">
        <v>28</v>
      </c>
      <c r="H107" s="30">
        <v>3604.375</v>
      </c>
      <c r="I107" s="22">
        <v>504.61250000000007</v>
      </c>
      <c r="J107" s="22">
        <v>226.98000000000002</v>
      </c>
      <c r="K107" s="22">
        <v>125.1875</v>
      </c>
      <c r="L107" s="22"/>
      <c r="M107" s="31">
        <v>0</v>
      </c>
      <c r="N107" s="31">
        <v>1</v>
      </c>
      <c r="O107" s="23">
        <f t="shared" si="7"/>
        <v>4461.1550000000007</v>
      </c>
      <c r="P107" s="23">
        <v>0</v>
      </c>
      <c r="Q107" s="23">
        <v>426.94446400000004</v>
      </c>
      <c r="R107" s="23">
        <v>6.788636355381608</v>
      </c>
      <c r="S107" s="23">
        <v>36.043750000000003</v>
      </c>
      <c r="T107" s="23"/>
      <c r="U107" s="23"/>
      <c r="V107" s="23">
        <v>424.16025000000002</v>
      </c>
      <c r="W107" s="23"/>
      <c r="X107" s="23">
        <v>0</v>
      </c>
      <c r="Y107" s="23"/>
      <c r="Z107" s="23"/>
      <c r="AA107" s="23"/>
      <c r="AB107" s="23">
        <f t="shared" si="5"/>
        <v>893.93710035538163</v>
      </c>
      <c r="AC107" s="23">
        <f t="shared" si="8"/>
        <v>3567.2178996446191</v>
      </c>
    </row>
    <row r="108" spans="1:29" x14ac:dyDescent="0.2">
      <c r="A108" s="16" t="s">
        <v>220</v>
      </c>
      <c r="B108" s="17" t="s">
        <v>221</v>
      </c>
      <c r="C108" s="17" t="s">
        <v>390</v>
      </c>
      <c r="D108" s="37" t="s">
        <v>415</v>
      </c>
      <c r="E108" s="20" t="s">
        <v>361</v>
      </c>
      <c r="F108" s="20">
        <v>18</v>
      </c>
      <c r="G108" s="20">
        <v>58</v>
      </c>
      <c r="H108" s="30">
        <v>7064.3249999999998</v>
      </c>
      <c r="I108" s="22">
        <v>989.0055000000001</v>
      </c>
      <c r="J108" s="22">
        <v>442.32</v>
      </c>
      <c r="K108" s="22">
        <v>244.9</v>
      </c>
      <c r="L108" s="22"/>
      <c r="M108" s="31">
        <v>0</v>
      </c>
      <c r="N108" s="31"/>
      <c r="O108" s="23">
        <f t="shared" si="7"/>
        <v>8740.5504999999994</v>
      </c>
      <c r="P108" s="23">
        <v>0</v>
      </c>
      <c r="Q108" s="23">
        <v>1319.7924108000002</v>
      </c>
      <c r="R108" s="23">
        <v>29.212445814481416</v>
      </c>
      <c r="S108" s="23">
        <v>70.643249999999995</v>
      </c>
      <c r="T108" s="23"/>
      <c r="U108" s="23"/>
      <c r="V108" s="23">
        <v>812.39737500000001</v>
      </c>
      <c r="W108" s="23"/>
      <c r="X108" s="23">
        <v>0</v>
      </c>
      <c r="Y108" s="23"/>
      <c r="Z108" s="23"/>
      <c r="AA108" s="23"/>
      <c r="AB108" s="23">
        <f t="shared" si="5"/>
        <v>2232.045481614482</v>
      </c>
      <c r="AC108" s="23">
        <f t="shared" si="8"/>
        <v>6508.5050183855174</v>
      </c>
    </row>
    <row r="109" spans="1:29" x14ac:dyDescent="0.2">
      <c r="A109" s="16" t="s">
        <v>222</v>
      </c>
      <c r="B109" s="17" t="s">
        <v>223</v>
      </c>
      <c r="C109" s="17" t="s">
        <v>393</v>
      </c>
      <c r="D109" s="37" t="s">
        <v>418</v>
      </c>
      <c r="E109" s="20" t="s">
        <v>361</v>
      </c>
      <c r="F109" s="20">
        <v>12</v>
      </c>
      <c r="G109" s="20">
        <v>0</v>
      </c>
      <c r="H109" s="30">
        <v>1007.6999999999999</v>
      </c>
      <c r="I109" s="22">
        <v>141.078</v>
      </c>
      <c r="J109" s="22">
        <v>69.84</v>
      </c>
      <c r="K109" s="22">
        <v>36.150000000000006</v>
      </c>
      <c r="L109" s="22"/>
      <c r="M109" s="31">
        <v>0</v>
      </c>
      <c r="N109" s="31"/>
      <c r="O109" s="23">
        <f t="shared" si="7"/>
        <v>1254.768</v>
      </c>
      <c r="P109" s="23">
        <v>-131.412688</v>
      </c>
      <c r="Q109" s="23">
        <v>0</v>
      </c>
      <c r="R109" s="23">
        <v>0</v>
      </c>
      <c r="S109" s="23">
        <v>10.077</v>
      </c>
      <c r="T109" s="23"/>
      <c r="U109" s="23"/>
      <c r="V109" s="23">
        <v>115.88549999999999</v>
      </c>
      <c r="W109" s="23"/>
      <c r="X109" s="23">
        <v>0</v>
      </c>
      <c r="Y109" s="23"/>
      <c r="Z109" s="23"/>
      <c r="AA109" s="23"/>
      <c r="AB109" s="23">
        <f t="shared" si="5"/>
        <v>-5.4501880000000114</v>
      </c>
      <c r="AC109" s="23">
        <f t="shared" ref="AC109:AC139" si="9">+O109-AB109</f>
        <v>1260.2181880000001</v>
      </c>
    </row>
    <row r="110" spans="1:29" x14ac:dyDescent="0.2">
      <c r="A110" s="16" t="s">
        <v>224</v>
      </c>
      <c r="B110" s="17" t="s">
        <v>225</v>
      </c>
      <c r="C110" s="17" t="s">
        <v>397</v>
      </c>
      <c r="D110" s="37" t="s">
        <v>418</v>
      </c>
      <c r="E110" s="20" t="s">
        <v>361</v>
      </c>
      <c r="F110" s="20">
        <v>4</v>
      </c>
      <c r="G110" s="20">
        <v>0</v>
      </c>
      <c r="H110" s="30">
        <v>335.9</v>
      </c>
      <c r="I110" s="22">
        <v>47.026000000000003</v>
      </c>
      <c r="J110" s="22">
        <v>23.28</v>
      </c>
      <c r="K110" s="22">
        <v>12.05</v>
      </c>
      <c r="L110" s="22"/>
      <c r="M110" s="31">
        <v>0</v>
      </c>
      <c r="N110" s="31"/>
      <c r="O110" s="23">
        <f t="shared" si="7"/>
        <v>418.25600000000003</v>
      </c>
      <c r="P110" s="23">
        <v>-185.099456</v>
      </c>
      <c r="Q110" s="23">
        <v>0</v>
      </c>
      <c r="R110" s="23">
        <v>0</v>
      </c>
      <c r="S110" s="23">
        <v>3.359</v>
      </c>
      <c r="T110" s="23"/>
      <c r="U110" s="23"/>
      <c r="V110" s="23">
        <v>38.628500000000003</v>
      </c>
      <c r="W110" s="23"/>
      <c r="X110" s="23">
        <v>0</v>
      </c>
      <c r="Y110" s="23"/>
      <c r="Z110" s="23"/>
      <c r="AA110" s="23"/>
      <c r="AB110" s="23">
        <f t="shared" si="5"/>
        <v>-143.11195599999999</v>
      </c>
      <c r="AC110" s="23">
        <f t="shared" si="9"/>
        <v>561.36795600000005</v>
      </c>
    </row>
    <row r="111" spans="1:29" x14ac:dyDescent="0.2">
      <c r="A111" s="16" t="s">
        <v>226</v>
      </c>
      <c r="B111" s="17" t="s">
        <v>227</v>
      </c>
      <c r="C111" s="17" t="s">
        <v>390</v>
      </c>
      <c r="D111" s="37" t="s">
        <v>419</v>
      </c>
      <c r="E111" s="20" t="s">
        <v>361</v>
      </c>
      <c r="F111" s="20">
        <v>0</v>
      </c>
      <c r="G111" s="20">
        <v>60</v>
      </c>
      <c r="H111" s="30">
        <v>5744.25</v>
      </c>
      <c r="I111" s="22">
        <v>689.31</v>
      </c>
      <c r="J111" s="22">
        <v>349.20000000000005</v>
      </c>
      <c r="K111" s="22">
        <v>197.25</v>
      </c>
      <c r="L111" s="22"/>
      <c r="M111" s="31">
        <v>0</v>
      </c>
      <c r="N111" s="31"/>
      <c r="O111" s="23">
        <f t="shared" si="7"/>
        <v>6980.0099999999993</v>
      </c>
      <c r="P111" s="23">
        <v>0</v>
      </c>
      <c r="Q111" s="23">
        <v>943.74096000000009</v>
      </c>
      <c r="R111" s="23">
        <v>19.489059381604701</v>
      </c>
      <c r="S111" s="23">
        <v>57.442500000000003</v>
      </c>
      <c r="T111" s="23"/>
      <c r="U111" s="23"/>
      <c r="V111" s="23">
        <v>660.58875</v>
      </c>
      <c r="W111" s="23"/>
      <c r="X111" s="23">
        <v>0</v>
      </c>
      <c r="Y111" s="23"/>
      <c r="Z111" s="23"/>
      <c r="AA111" s="23"/>
      <c r="AB111" s="23">
        <f t="shared" si="5"/>
        <v>1681.2612693816047</v>
      </c>
      <c r="AC111" s="23">
        <f t="shared" si="9"/>
        <v>5298.7487306183948</v>
      </c>
    </row>
    <row r="112" spans="1:29" x14ac:dyDescent="0.2">
      <c r="A112" s="16" t="s">
        <v>228</v>
      </c>
      <c r="B112" s="17" t="s">
        <v>229</v>
      </c>
      <c r="C112" s="17" t="s">
        <v>390</v>
      </c>
      <c r="D112" s="37" t="s">
        <v>419</v>
      </c>
      <c r="E112" s="20" t="s">
        <v>361</v>
      </c>
      <c r="F112" s="20">
        <v>22</v>
      </c>
      <c r="G112" s="20">
        <v>56</v>
      </c>
      <c r="H112" s="30">
        <v>7040.8</v>
      </c>
      <c r="I112" s="22">
        <v>844.89599999999996</v>
      </c>
      <c r="J112" s="22">
        <v>442.32000000000005</v>
      </c>
      <c r="K112" s="22">
        <v>244.35</v>
      </c>
      <c r="L112" s="22"/>
      <c r="M112" s="31">
        <v>2</v>
      </c>
      <c r="N112" s="31"/>
      <c r="O112" s="23">
        <f t="shared" si="7"/>
        <v>8572.366</v>
      </c>
      <c r="P112" s="23">
        <v>0</v>
      </c>
      <c r="Q112" s="23">
        <v>1283.8682016</v>
      </c>
      <c r="R112" s="23">
        <v>31.578636054794519</v>
      </c>
      <c r="S112" s="23">
        <v>70.408000000000001</v>
      </c>
      <c r="T112" s="23"/>
      <c r="U112" s="23"/>
      <c r="V112" s="23">
        <v>829.00625000000002</v>
      </c>
      <c r="W112" s="23"/>
      <c r="X112" s="23">
        <v>0</v>
      </c>
      <c r="Y112" s="23"/>
      <c r="Z112" s="23"/>
      <c r="AA112" s="23"/>
      <c r="AB112" s="23">
        <f t="shared" si="5"/>
        <v>2214.8610876547946</v>
      </c>
      <c r="AC112" s="23">
        <f t="shared" si="9"/>
        <v>6357.5049123452054</v>
      </c>
    </row>
    <row r="113" spans="1:29" x14ac:dyDescent="0.2">
      <c r="A113" s="16" t="s">
        <v>230</v>
      </c>
      <c r="B113" s="17" t="s">
        <v>231</v>
      </c>
      <c r="C113" s="17" t="s">
        <v>402</v>
      </c>
      <c r="D113" s="37" t="s">
        <v>419</v>
      </c>
      <c r="E113" s="20" t="s">
        <v>361</v>
      </c>
      <c r="F113" s="20">
        <v>0</v>
      </c>
      <c r="G113" s="20">
        <v>0</v>
      </c>
      <c r="H113" s="30">
        <v>6617.2749999999996</v>
      </c>
      <c r="I113" s="22">
        <v>794.07299999999998</v>
      </c>
      <c r="J113" s="22">
        <v>465.5</v>
      </c>
      <c r="K113" s="22">
        <v>229.8</v>
      </c>
      <c r="L113" s="22"/>
      <c r="M113" s="31">
        <v>0</v>
      </c>
      <c r="N113" s="31"/>
      <c r="O113" s="23">
        <f t="shared" si="7"/>
        <v>8106.6480000000001</v>
      </c>
      <c r="P113" s="23">
        <v>0</v>
      </c>
      <c r="Q113" s="23">
        <v>1184.3908368000002</v>
      </c>
      <c r="R113" s="23">
        <v>27.255474323287675</v>
      </c>
      <c r="S113" s="23">
        <v>66.172749999999994</v>
      </c>
      <c r="T113" s="23"/>
      <c r="U113" s="23"/>
      <c r="V113" s="23">
        <v>760.986625</v>
      </c>
      <c r="W113" s="23"/>
      <c r="X113" s="23">
        <v>0</v>
      </c>
      <c r="Y113" s="23"/>
      <c r="Z113" s="23"/>
      <c r="AA113" s="23"/>
      <c r="AB113" s="23">
        <f t="shared" si="5"/>
        <v>2038.8056861232878</v>
      </c>
      <c r="AC113" s="23">
        <f t="shared" si="9"/>
        <v>6067.8423138767121</v>
      </c>
    </row>
    <row r="114" spans="1:29" x14ac:dyDescent="0.2">
      <c r="A114" s="16" t="s">
        <v>232</v>
      </c>
      <c r="B114" s="17" t="s">
        <v>233</v>
      </c>
      <c r="C114" s="17" t="s">
        <v>390</v>
      </c>
      <c r="D114" s="37" t="s">
        <v>419</v>
      </c>
      <c r="E114" s="20" t="s">
        <v>361</v>
      </c>
      <c r="F114" s="20">
        <v>42</v>
      </c>
      <c r="G114" s="20">
        <v>34</v>
      </c>
      <c r="H114" s="30">
        <v>6782.0249999999996</v>
      </c>
      <c r="I114" s="22">
        <v>813.84299999999996</v>
      </c>
      <c r="J114" s="22">
        <v>442.32</v>
      </c>
      <c r="K114" s="22">
        <v>238.3</v>
      </c>
      <c r="L114" s="22"/>
      <c r="M114" s="31">
        <v>0</v>
      </c>
      <c r="N114" s="31"/>
      <c r="O114" s="23">
        <f t="shared" si="7"/>
        <v>8276.4879999999994</v>
      </c>
      <c r="P114" s="23">
        <v>0</v>
      </c>
      <c r="Q114" s="23">
        <v>1220.6686608</v>
      </c>
      <c r="R114" s="23">
        <v>26.908478503326808</v>
      </c>
      <c r="S114" s="23">
        <v>67.820250000000001</v>
      </c>
      <c r="T114" s="23"/>
      <c r="U114" s="23"/>
      <c r="V114" s="23">
        <v>779.93287499999997</v>
      </c>
      <c r="W114" s="23"/>
      <c r="X114" s="23">
        <v>0</v>
      </c>
      <c r="Y114" s="23"/>
      <c r="Z114" s="23"/>
      <c r="AA114" s="23"/>
      <c r="AB114" s="23">
        <f t="shared" si="5"/>
        <v>2095.3302643033267</v>
      </c>
      <c r="AC114" s="23">
        <f t="shared" si="9"/>
        <v>6181.1577356966727</v>
      </c>
    </row>
    <row r="115" spans="1:29" x14ac:dyDescent="0.2">
      <c r="A115" s="16" t="s">
        <v>234</v>
      </c>
      <c r="B115" s="17" t="s">
        <v>235</v>
      </c>
      <c r="C115" s="17" t="s">
        <v>390</v>
      </c>
      <c r="D115" s="37" t="s">
        <v>419</v>
      </c>
      <c r="E115" s="20" t="s">
        <v>361</v>
      </c>
      <c r="F115" s="20">
        <v>8</v>
      </c>
      <c r="G115" s="20">
        <v>54</v>
      </c>
      <c r="H115" s="30">
        <v>5841.625</v>
      </c>
      <c r="I115" s="22">
        <v>700.995</v>
      </c>
      <c r="J115" s="22">
        <v>360.84000000000003</v>
      </c>
      <c r="K115" s="22">
        <v>201.625</v>
      </c>
      <c r="L115" s="22"/>
      <c r="M115" s="31">
        <v>0</v>
      </c>
      <c r="N115" s="31"/>
      <c r="O115" s="23">
        <f t="shared" si="7"/>
        <v>7105.085</v>
      </c>
      <c r="P115" s="23">
        <v>0</v>
      </c>
      <c r="Q115" s="23">
        <v>970.45698000000004</v>
      </c>
      <c r="R115" s="23">
        <v>20.204824281800398</v>
      </c>
      <c r="S115" s="23">
        <v>58.416249999999998</v>
      </c>
      <c r="T115" s="23"/>
      <c r="U115" s="23"/>
      <c r="V115" s="23">
        <v>671.78687500000001</v>
      </c>
      <c r="W115" s="23"/>
      <c r="X115" s="23">
        <v>0</v>
      </c>
      <c r="Y115" s="23"/>
      <c r="Z115" s="23"/>
      <c r="AA115" s="23"/>
      <c r="AB115" s="23">
        <f t="shared" si="5"/>
        <v>1720.8649292818004</v>
      </c>
      <c r="AC115" s="23">
        <f t="shared" si="9"/>
        <v>5384.2200707182001</v>
      </c>
    </row>
    <row r="116" spans="1:29" x14ac:dyDescent="0.2">
      <c r="A116" s="16" t="s">
        <v>236</v>
      </c>
      <c r="B116" s="17" t="s">
        <v>237</v>
      </c>
      <c r="C116" s="17" t="s">
        <v>390</v>
      </c>
      <c r="D116" s="37" t="s">
        <v>416</v>
      </c>
      <c r="E116" s="20" t="s">
        <v>361</v>
      </c>
      <c r="F116" s="20">
        <v>0</v>
      </c>
      <c r="G116" s="20">
        <v>74</v>
      </c>
      <c r="H116" s="30">
        <v>7084.5749999999998</v>
      </c>
      <c r="I116" s="22">
        <v>850.149</v>
      </c>
      <c r="J116" s="22">
        <v>430.68</v>
      </c>
      <c r="K116" s="22">
        <v>243.27500000000001</v>
      </c>
      <c r="L116" s="22"/>
      <c r="M116" s="31">
        <v>0</v>
      </c>
      <c r="N116" s="31"/>
      <c r="O116" s="23">
        <f t="shared" si="7"/>
        <v>8608.6790000000001</v>
      </c>
      <c r="P116" s="23">
        <v>0</v>
      </c>
      <c r="Q116" s="23">
        <v>1291.6246584</v>
      </c>
      <c r="R116" s="23">
        <v>28.567518406262234</v>
      </c>
      <c r="S116" s="23">
        <v>70.845749999999995</v>
      </c>
      <c r="T116" s="23"/>
      <c r="U116" s="23"/>
      <c r="V116" s="23">
        <v>814.72612500000002</v>
      </c>
      <c r="W116" s="23"/>
      <c r="X116" s="23">
        <v>0</v>
      </c>
      <c r="Y116" s="23"/>
      <c r="Z116" s="23"/>
      <c r="AA116" s="23"/>
      <c r="AB116" s="23">
        <f t="shared" si="5"/>
        <v>2205.7640518062622</v>
      </c>
      <c r="AC116" s="23">
        <f t="shared" si="9"/>
        <v>6402.9149481937384</v>
      </c>
    </row>
    <row r="117" spans="1:29" x14ac:dyDescent="0.2">
      <c r="A117" s="16" t="s">
        <v>238</v>
      </c>
      <c r="B117" s="17" t="s">
        <v>239</v>
      </c>
      <c r="C117" s="17" t="s">
        <v>390</v>
      </c>
      <c r="D117" s="37" t="s">
        <v>417</v>
      </c>
      <c r="E117" s="20" t="s">
        <v>361</v>
      </c>
      <c r="F117" s="20">
        <v>46</v>
      </c>
      <c r="G117" s="20">
        <v>32</v>
      </c>
      <c r="H117" s="30">
        <v>6926.45</v>
      </c>
      <c r="I117" s="22">
        <v>831.17399999999998</v>
      </c>
      <c r="J117" s="22">
        <v>453.96000000000004</v>
      </c>
      <c r="K117" s="22">
        <v>243.77500000000003</v>
      </c>
      <c r="L117" s="22"/>
      <c r="M117" s="31">
        <v>0</v>
      </c>
      <c r="N117" s="31"/>
      <c r="O117" s="23">
        <f t="shared" si="7"/>
        <v>8455.3589999999986</v>
      </c>
      <c r="P117" s="23">
        <v>0</v>
      </c>
      <c r="Q117" s="23">
        <v>1258.8755064000002</v>
      </c>
      <c r="R117" s="23">
        <v>29.862692339726028</v>
      </c>
      <c r="S117" s="23">
        <v>69.264499999999998</v>
      </c>
      <c r="T117" s="23"/>
      <c r="U117" s="23"/>
      <c r="V117" s="23">
        <v>796.54174999999998</v>
      </c>
      <c r="W117" s="23"/>
      <c r="X117" s="23">
        <v>0</v>
      </c>
      <c r="Y117" s="23"/>
      <c r="Z117" s="23"/>
      <c r="AA117" s="23"/>
      <c r="AB117" s="23">
        <f t="shared" si="5"/>
        <v>2154.5444487397262</v>
      </c>
      <c r="AC117" s="23">
        <f t="shared" si="9"/>
        <v>6300.8145512602723</v>
      </c>
    </row>
    <row r="118" spans="1:29" x14ac:dyDescent="0.2">
      <c r="A118" s="16" t="s">
        <v>240</v>
      </c>
      <c r="B118" s="17" t="s">
        <v>241</v>
      </c>
      <c r="C118" s="17" t="s">
        <v>402</v>
      </c>
      <c r="D118" s="37" t="s">
        <v>419</v>
      </c>
      <c r="E118" s="20" t="s">
        <v>361</v>
      </c>
      <c r="F118" s="20">
        <v>0</v>
      </c>
      <c r="G118" s="20">
        <v>0</v>
      </c>
      <c r="H118" s="30">
        <v>6617.2749999999996</v>
      </c>
      <c r="I118" s="22">
        <v>794.07299999999998</v>
      </c>
      <c r="J118" s="22">
        <v>465.5</v>
      </c>
      <c r="K118" s="22">
        <v>229.8</v>
      </c>
      <c r="L118" s="22"/>
      <c r="M118" s="31">
        <v>0</v>
      </c>
      <c r="N118" s="31"/>
      <c r="O118" s="23">
        <f t="shared" si="7"/>
        <v>8106.6480000000001</v>
      </c>
      <c r="P118" s="23">
        <v>0</v>
      </c>
      <c r="Q118" s="23">
        <v>1184.3908368000002</v>
      </c>
      <c r="R118" s="23">
        <v>27.255474323287675</v>
      </c>
      <c r="S118" s="23">
        <v>66.172749999999994</v>
      </c>
      <c r="T118" s="23"/>
      <c r="U118" s="23"/>
      <c r="V118" s="23">
        <v>760.986625</v>
      </c>
      <c r="W118" s="23"/>
      <c r="X118" s="23">
        <v>0</v>
      </c>
      <c r="Y118" s="23"/>
      <c r="Z118" s="23"/>
      <c r="AA118" s="23"/>
      <c r="AB118" s="23">
        <f t="shared" si="5"/>
        <v>2038.8056861232878</v>
      </c>
      <c r="AC118" s="23">
        <f t="shared" si="9"/>
        <v>6067.8423138767121</v>
      </c>
    </row>
    <row r="119" spans="1:29" x14ac:dyDescent="0.2">
      <c r="A119" s="16" t="s">
        <v>242</v>
      </c>
      <c r="B119" s="17" t="s">
        <v>243</v>
      </c>
      <c r="C119" s="17" t="s">
        <v>390</v>
      </c>
      <c r="D119" s="37" t="s">
        <v>416</v>
      </c>
      <c r="E119" s="20" t="s">
        <v>361</v>
      </c>
      <c r="F119" s="20">
        <v>10</v>
      </c>
      <c r="G119" s="20">
        <v>60</v>
      </c>
      <c r="H119" s="30">
        <v>6584</v>
      </c>
      <c r="I119" s="22">
        <v>790.07999999999993</v>
      </c>
      <c r="J119" s="22">
        <v>407.40000000000003</v>
      </c>
      <c r="K119" s="22">
        <v>227.375</v>
      </c>
      <c r="L119" s="22"/>
      <c r="M119" s="31">
        <v>0</v>
      </c>
      <c r="N119" s="31"/>
      <c r="O119" s="23">
        <f t="shared" si="7"/>
        <v>8008.8549999999996</v>
      </c>
      <c r="P119" s="23">
        <v>0</v>
      </c>
      <c r="Q119" s="23">
        <v>1163.5022519999998</v>
      </c>
      <c r="R119" s="23">
        <v>25.225232782778864</v>
      </c>
      <c r="S119" s="23">
        <v>65.84</v>
      </c>
      <c r="T119" s="23"/>
      <c r="U119" s="23"/>
      <c r="V119" s="23">
        <v>757.16000000000008</v>
      </c>
      <c r="W119" s="23"/>
      <c r="X119" s="23">
        <v>0</v>
      </c>
      <c r="Y119" s="23"/>
      <c r="Z119" s="23"/>
      <c r="AA119" s="23"/>
      <c r="AB119" s="23">
        <f t="shared" si="5"/>
        <v>2011.7274847827787</v>
      </c>
      <c r="AC119" s="23">
        <f t="shared" si="9"/>
        <v>5997.1275152172211</v>
      </c>
    </row>
    <row r="120" spans="1:29" x14ac:dyDescent="0.2">
      <c r="A120" s="16" t="s">
        <v>244</v>
      </c>
      <c r="B120" s="17" t="s">
        <v>245</v>
      </c>
      <c r="C120" s="17" t="s">
        <v>390</v>
      </c>
      <c r="D120" s="37" t="s">
        <v>419</v>
      </c>
      <c r="E120" s="20" t="s">
        <v>361</v>
      </c>
      <c r="F120" s="20">
        <v>16</v>
      </c>
      <c r="G120" s="20">
        <v>36</v>
      </c>
      <c r="H120" s="30">
        <v>4790.1499999999996</v>
      </c>
      <c r="I120" s="22">
        <v>574.81799999999998</v>
      </c>
      <c r="J120" s="22">
        <v>302.64</v>
      </c>
      <c r="K120" s="22">
        <v>166.55</v>
      </c>
      <c r="L120" s="22"/>
      <c r="M120" s="31">
        <v>0</v>
      </c>
      <c r="N120" s="31"/>
      <c r="O120" s="23">
        <f t="shared" si="7"/>
        <v>5834.1580000000004</v>
      </c>
      <c r="P120" s="23">
        <v>0</v>
      </c>
      <c r="Q120" s="23">
        <v>698.9869728000001</v>
      </c>
      <c r="R120" s="23">
        <v>13.409301454403133</v>
      </c>
      <c r="S120" s="23">
        <v>47.901499999999999</v>
      </c>
      <c r="T120" s="23"/>
      <c r="U120" s="23"/>
      <c r="V120" s="23">
        <v>550.86725000000001</v>
      </c>
      <c r="W120" s="23"/>
      <c r="X120" s="23">
        <v>0</v>
      </c>
      <c r="Y120" s="23"/>
      <c r="Z120" s="23"/>
      <c r="AA120" s="23"/>
      <c r="AB120" s="23">
        <f t="shared" si="5"/>
        <v>1311.1650242544033</v>
      </c>
      <c r="AC120" s="23">
        <f t="shared" si="9"/>
        <v>4522.9929757455975</v>
      </c>
    </row>
    <row r="121" spans="1:29" x14ac:dyDescent="0.2">
      <c r="A121" s="16" t="s">
        <v>246</v>
      </c>
      <c r="B121" s="17" t="s">
        <v>247</v>
      </c>
      <c r="C121" s="17" t="s">
        <v>390</v>
      </c>
      <c r="D121" s="37" t="s">
        <v>420</v>
      </c>
      <c r="E121" s="20" t="s">
        <v>361</v>
      </c>
      <c r="F121" s="20">
        <v>0</v>
      </c>
      <c r="G121" s="20">
        <v>46</v>
      </c>
      <c r="H121" s="30">
        <v>4403.9250000000002</v>
      </c>
      <c r="I121" s="22">
        <v>528.471</v>
      </c>
      <c r="J121" s="22">
        <v>267.72000000000003</v>
      </c>
      <c r="K121" s="22">
        <v>151.22499999999999</v>
      </c>
      <c r="L121" s="22"/>
      <c r="M121" s="31">
        <v>0</v>
      </c>
      <c r="N121" s="31"/>
      <c r="O121" s="23">
        <f t="shared" si="7"/>
        <v>5351.3410000000013</v>
      </c>
      <c r="P121" s="23">
        <v>0</v>
      </c>
      <c r="Q121" s="23">
        <v>595.85726160000013</v>
      </c>
      <c r="R121" s="23">
        <v>10.845379754207443</v>
      </c>
      <c r="S121" s="23">
        <v>44.039250000000003</v>
      </c>
      <c r="T121" s="23"/>
      <c r="U121" s="23"/>
      <c r="V121" s="23">
        <v>506.45137500000004</v>
      </c>
      <c r="W121" s="23"/>
      <c r="X121" s="23">
        <v>0</v>
      </c>
      <c r="Y121" s="23"/>
      <c r="Z121" s="23"/>
      <c r="AA121" s="23"/>
      <c r="AB121" s="23">
        <f t="shared" si="5"/>
        <v>1157.1932663542077</v>
      </c>
      <c r="AC121" s="23">
        <f t="shared" si="9"/>
        <v>4194.1477336457938</v>
      </c>
    </row>
    <row r="122" spans="1:29" x14ac:dyDescent="0.2">
      <c r="A122" s="16" t="s">
        <v>248</v>
      </c>
      <c r="B122" s="17" t="s">
        <v>249</v>
      </c>
      <c r="C122" s="17" t="s">
        <v>390</v>
      </c>
      <c r="D122" s="37" t="s">
        <v>418</v>
      </c>
      <c r="E122" s="20" t="s">
        <v>361</v>
      </c>
      <c r="F122" s="20">
        <v>12</v>
      </c>
      <c r="G122" s="20">
        <v>0</v>
      </c>
      <c r="H122" s="30">
        <v>1007.6999999999999</v>
      </c>
      <c r="I122" s="22">
        <v>120.92399999999999</v>
      </c>
      <c r="J122" s="22">
        <v>69.84</v>
      </c>
      <c r="K122" s="22">
        <v>36.150000000000006</v>
      </c>
      <c r="L122" s="22"/>
      <c r="M122" s="31">
        <v>0</v>
      </c>
      <c r="N122" s="31"/>
      <c r="O122" s="23">
        <f t="shared" si="7"/>
        <v>1234.614</v>
      </c>
      <c r="P122" s="23">
        <v>-132.70254399999999</v>
      </c>
      <c r="Q122" s="23">
        <v>0</v>
      </c>
      <c r="R122" s="23">
        <v>0</v>
      </c>
      <c r="S122" s="23">
        <v>0</v>
      </c>
      <c r="T122" s="23"/>
      <c r="U122" s="23"/>
      <c r="V122" s="23">
        <v>115.88549999999999</v>
      </c>
      <c r="W122" s="23"/>
      <c r="X122" s="23">
        <v>0</v>
      </c>
      <c r="Y122" s="23"/>
      <c r="Z122" s="23"/>
      <c r="AA122" s="23"/>
      <c r="AB122" s="23">
        <f t="shared" si="5"/>
        <v>-16.817043999999996</v>
      </c>
      <c r="AC122" s="23">
        <f t="shared" si="9"/>
        <v>1251.4310439999999</v>
      </c>
    </row>
    <row r="123" spans="1:29" x14ac:dyDescent="0.2">
      <c r="A123" s="16" t="s">
        <v>250</v>
      </c>
      <c r="B123" s="17" t="s">
        <v>251</v>
      </c>
      <c r="C123" s="17" t="s">
        <v>398</v>
      </c>
      <c r="D123" s="38" t="s">
        <v>418</v>
      </c>
      <c r="E123" s="20" t="s">
        <v>361</v>
      </c>
      <c r="F123" s="20">
        <v>12</v>
      </c>
      <c r="G123" s="20">
        <v>0</v>
      </c>
      <c r="H123" s="30">
        <v>1007.6999999999999</v>
      </c>
      <c r="I123" s="22">
        <v>120.92399999999999</v>
      </c>
      <c r="J123" s="22">
        <v>69.84</v>
      </c>
      <c r="K123" s="22">
        <v>36.150000000000006</v>
      </c>
      <c r="L123" s="22"/>
      <c r="M123" s="31">
        <v>0</v>
      </c>
      <c r="N123" s="31"/>
      <c r="O123" s="23">
        <f t="shared" si="7"/>
        <v>1234.614</v>
      </c>
      <c r="P123" s="23">
        <v>-132.70254399999999</v>
      </c>
      <c r="Q123" s="23">
        <v>0</v>
      </c>
      <c r="R123" s="23">
        <v>0</v>
      </c>
      <c r="S123" s="23">
        <v>10.077</v>
      </c>
      <c r="T123" s="23"/>
      <c r="U123" s="23"/>
      <c r="V123" s="23">
        <v>115.88549999999999</v>
      </c>
      <c r="W123" s="23"/>
      <c r="X123" s="23">
        <v>0</v>
      </c>
      <c r="Y123" s="23"/>
      <c r="Z123" s="23"/>
      <c r="AA123" s="23"/>
      <c r="AB123" s="23">
        <f t="shared" si="5"/>
        <v>-6.7400439999999975</v>
      </c>
      <c r="AC123" s="23">
        <f t="shared" si="9"/>
        <v>1241.3540439999999</v>
      </c>
    </row>
    <row r="124" spans="1:29" x14ac:dyDescent="0.2">
      <c r="A124" s="16" t="s">
        <v>252</v>
      </c>
      <c r="B124" s="17" t="s">
        <v>253</v>
      </c>
      <c r="C124" s="17" t="s">
        <v>393</v>
      </c>
      <c r="D124" s="38" t="s">
        <v>418</v>
      </c>
      <c r="E124" s="20" t="s">
        <v>361</v>
      </c>
      <c r="F124" s="20">
        <v>12</v>
      </c>
      <c r="G124" s="20">
        <v>0</v>
      </c>
      <c r="H124" s="30">
        <v>1007.6999999999999</v>
      </c>
      <c r="I124" s="22">
        <v>100.77</v>
      </c>
      <c r="J124" s="22">
        <v>69.84</v>
      </c>
      <c r="K124" s="22">
        <v>36.150000000000006</v>
      </c>
      <c r="L124" s="22"/>
      <c r="M124" s="31">
        <v>0</v>
      </c>
      <c r="N124" s="31"/>
      <c r="O124" s="23">
        <f t="shared" si="7"/>
        <v>1214.46</v>
      </c>
      <c r="P124" s="23">
        <v>-133.99239999999998</v>
      </c>
      <c r="Q124" s="23">
        <v>0</v>
      </c>
      <c r="R124" s="23">
        <v>0</v>
      </c>
      <c r="S124" s="23">
        <v>0</v>
      </c>
      <c r="T124" s="23"/>
      <c r="U124" s="23"/>
      <c r="V124" s="23">
        <v>115.88549999999999</v>
      </c>
      <c r="W124" s="23"/>
      <c r="X124" s="23">
        <v>0</v>
      </c>
      <c r="Y124" s="23"/>
      <c r="Z124" s="23"/>
      <c r="AA124" s="23"/>
      <c r="AB124" s="23">
        <f t="shared" si="5"/>
        <v>-18.106899999999982</v>
      </c>
      <c r="AC124" s="23">
        <f t="shared" si="9"/>
        <v>1232.5669</v>
      </c>
    </row>
    <row r="125" spans="1:29" x14ac:dyDescent="0.2">
      <c r="A125" s="16" t="s">
        <v>254</v>
      </c>
      <c r="B125" s="17" t="s">
        <v>255</v>
      </c>
      <c r="C125" s="17" t="s">
        <v>399</v>
      </c>
      <c r="D125" s="37" t="s">
        <v>417</v>
      </c>
      <c r="E125" s="20" t="s">
        <v>361</v>
      </c>
      <c r="F125" s="20">
        <v>30</v>
      </c>
      <c r="G125" s="20">
        <v>36</v>
      </c>
      <c r="H125" s="30">
        <v>5126.0499999999993</v>
      </c>
      <c r="I125" s="22">
        <v>512.6049999999999</v>
      </c>
      <c r="J125" s="22">
        <v>325.92</v>
      </c>
      <c r="K125" s="22">
        <v>178.60000000000002</v>
      </c>
      <c r="L125" s="22"/>
      <c r="M125" s="31">
        <v>0</v>
      </c>
      <c r="N125" s="31">
        <v>10</v>
      </c>
      <c r="O125" s="23">
        <f t="shared" si="7"/>
        <v>6143.1749999999993</v>
      </c>
      <c r="P125" s="23">
        <v>0</v>
      </c>
      <c r="Q125" s="23">
        <v>764.99300399999993</v>
      </c>
      <c r="R125" s="23">
        <v>20.728608939334638</v>
      </c>
      <c r="S125" s="23">
        <v>51.260499999999993</v>
      </c>
      <c r="T125" s="23"/>
      <c r="U125" s="23"/>
      <c r="V125" s="23">
        <v>686.06699999999989</v>
      </c>
      <c r="W125" s="23"/>
      <c r="X125" s="23">
        <v>0</v>
      </c>
      <c r="Y125" s="23"/>
      <c r="Z125" s="23"/>
      <c r="AA125" s="23"/>
      <c r="AB125" s="23">
        <f t="shared" si="5"/>
        <v>1523.0491129393345</v>
      </c>
      <c r="AC125" s="23">
        <f t="shared" si="9"/>
        <v>4620.1258870606653</v>
      </c>
    </row>
    <row r="126" spans="1:29" x14ac:dyDescent="0.2">
      <c r="A126" s="16" t="s">
        <v>256</v>
      </c>
      <c r="B126" s="17" t="s">
        <v>257</v>
      </c>
      <c r="C126" s="17" t="s">
        <v>399</v>
      </c>
      <c r="D126" s="37" t="s">
        <v>420</v>
      </c>
      <c r="E126" s="20" t="s">
        <v>361</v>
      </c>
      <c r="F126" s="20">
        <v>0</v>
      </c>
      <c r="G126" s="20">
        <v>4</v>
      </c>
      <c r="H126" s="30">
        <v>191.47499999999999</v>
      </c>
      <c r="I126" s="22">
        <v>19.147500000000001</v>
      </c>
      <c r="J126" s="22">
        <v>11.64</v>
      </c>
      <c r="K126" s="22">
        <v>6.5750000000000002</v>
      </c>
      <c r="L126" s="22"/>
      <c r="M126" s="31">
        <v>0</v>
      </c>
      <c r="N126" s="31">
        <v>2</v>
      </c>
      <c r="O126" s="23">
        <f t="shared" si="7"/>
        <v>228.83749999999998</v>
      </c>
      <c r="P126" s="23">
        <v>-196.456512</v>
      </c>
      <c r="Q126" s="23">
        <v>0</v>
      </c>
      <c r="R126" s="23">
        <v>0</v>
      </c>
      <c r="S126" s="23">
        <v>1.91475</v>
      </c>
      <c r="T126" s="23"/>
      <c r="U126" s="23"/>
      <c r="V126" s="23">
        <v>44.039250000000003</v>
      </c>
      <c r="W126" s="23"/>
      <c r="X126" s="23">
        <v>0</v>
      </c>
      <c r="Y126" s="23"/>
      <c r="Z126" s="23"/>
      <c r="AA126" s="23"/>
      <c r="AB126" s="23">
        <f t="shared" si="5"/>
        <v>-150.502512</v>
      </c>
      <c r="AC126" s="23">
        <f t="shared" si="9"/>
        <v>379.340012</v>
      </c>
    </row>
    <row r="127" spans="1:29" x14ac:dyDescent="0.2">
      <c r="A127" s="16" t="s">
        <v>258</v>
      </c>
      <c r="B127" s="17" t="s">
        <v>259</v>
      </c>
      <c r="C127" s="17" t="s">
        <v>399</v>
      </c>
      <c r="D127" s="37" t="s">
        <v>417</v>
      </c>
      <c r="E127" s="20" t="s">
        <v>361</v>
      </c>
      <c r="F127" s="20">
        <v>0</v>
      </c>
      <c r="G127" s="20">
        <v>60</v>
      </c>
      <c r="H127" s="30">
        <v>5744.25</v>
      </c>
      <c r="I127" s="22">
        <v>574.42500000000007</v>
      </c>
      <c r="J127" s="22">
        <v>349.20000000000005</v>
      </c>
      <c r="K127" s="22">
        <v>197.25</v>
      </c>
      <c r="L127" s="22"/>
      <c r="M127" s="31">
        <v>0</v>
      </c>
      <c r="N127" s="31"/>
      <c r="O127" s="23">
        <f t="shared" si="7"/>
        <v>6865.125</v>
      </c>
      <c r="P127" s="23">
        <v>0</v>
      </c>
      <c r="Q127" s="23">
        <v>919.20152400000006</v>
      </c>
      <c r="R127" s="23">
        <v>19.005598121330728</v>
      </c>
      <c r="S127" s="23">
        <v>57.442500000000003</v>
      </c>
      <c r="T127" s="23"/>
      <c r="U127" s="23"/>
      <c r="V127" s="23">
        <v>660.58875</v>
      </c>
      <c r="W127" s="23"/>
      <c r="X127" s="23">
        <v>0</v>
      </c>
      <c r="Y127" s="23"/>
      <c r="Z127" s="23"/>
      <c r="AA127" s="23"/>
      <c r="AB127" s="23">
        <f t="shared" si="5"/>
        <v>1656.2383721213309</v>
      </c>
      <c r="AC127" s="23">
        <f t="shared" si="9"/>
        <v>5208.8866278786691</v>
      </c>
    </row>
    <row r="128" spans="1:29" x14ac:dyDescent="0.2">
      <c r="A128" s="16" t="s">
        <v>260</v>
      </c>
      <c r="B128" s="17" t="s">
        <v>261</v>
      </c>
      <c r="C128" s="17" t="s">
        <v>399</v>
      </c>
      <c r="D128" s="37" t="s">
        <v>419</v>
      </c>
      <c r="E128" s="20" t="s">
        <v>361</v>
      </c>
      <c r="F128" s="20">
        <v>22</v>
      </c>
      <c r="G128" s="20">
        <v>0</v>
      </c>
      <c r="H128" s="30">
        <v>1847.4499999999998</v>
      </c>
      <c r="I128" s="22">
        <v>184.745</v>
      </c>
      <c r="J128" s="22">
        <v>128.04000000000002</v>
      </c>
      <c r="K128" s="22">
        <v>66.275000000000006</v>
      </c>
      <c r="L128" s="22"/>
      <c r="M128" s="31">
        <v>0</v>
      </c>
      <c r="N128" s="31"/>
      <c r="O128" s="23">
        <f t="shared" si="7"/>
        <v>2226.5099999999998</v>
      </c>
      <c r="P128" s="23">
        <v>-36.588800000000049</v>
      </c>
      <c r="Q128" s="23">
        <v>0</v>
      </c>
      <c r="R128" s="23">
        <v>0</v>
      </c>
      <c r="S128" s="23">
        <v>18.474499999999999</v>
      </c>
      <c r="T128" s="23"/>
      <c r="U128" s="23"/>
      <c r="V128" s="23">
        <v>212.45675</v>
      </c>
      <c r="W128" s="23"/>
      <c r="X128" s="23">
        <v>0</v>
      </c>
      <c r="Y128" s="23"/>
      <c r="Z128" s="23"/>
      <c r="AA128" s="23"/>
      <c r="AB128" s="23">
        <f t="shared" si="5"/>
        <v>194.34244999999996</v>
      </c>
      <c r="AC128" s="23">
        <f t="shared" si="9"/>
        <v>2032.1675499999999</v>
      </c>
    </row>
    <row r="129" spans="1:29" x14ac:dyDescent="0.2">
      <c r="A129" s="16" t="s">
        <v>262</v>
      </c>
      <c r="B129" s="17" t="s">
        <v>263</v>
      </c>
      <c r="C129" s="17" t="s">
        <v>390</v>
      </c>
      <c r="D129" s="37" t="s">
        <v>419</v>
      </c>
      <c r="E129" s="20" t="s">
        <v>361</v>
      </c>
      <c r="F129" s="20">
        <v>24</v>
      </c>
      <c r="G129" s="20">
        <v>48</v>
      </c>
      <c r="H129" s="30">
        <v>6610.7999999999993</v>
      </c>
      <c r="I129" s="22">
        <v>661.07999999999993</v>
      </c>
      <c r="J129" s="22">
        <v>419.04</v>
      </c>
      <c r="K129" s="22">
        <v>230.10000000000002</v>
      </c>
      <c r="L129" s="22"/>
      <c r="M129" s="31">
        <v>0</v>
      </c>
      <c r="N129" s="31"/>
      <c r="O129" s="23">
        <f t="shared" si="7"/>
        <v>7921.0199999999995</v>
      </c>
      <c r="P129" s="23">
        <v>0</v>
      </c>
      <c r="Q129" s="23">
        <v>1144.7406959999998</v>
      </c>
      <c r="R129" s="23">
        <v>24.991261808219175</v>
      </c>
      <c r="S129" s="23">
        <v>66.10799999999999</v>
      </c>
      <c r="T129" s="23"/>
      <c r="U129" s="23"/>
      <c r="V129" s="23">
        <v>760.24199999999996</v>
      </c>
      <c r="W129" s="23"/>
      <c r="X129" s="23">
        <v>0</v>
      </c>
      <c r="Y129" s="23"/>
      <c r="Z129" s="23"/>
      <c r="AA129" s="23"/>
      <c r="AB129" s="23">
        <f t="shared" ref="AB129:AB187" si="10">+P129+Q129+R129+S129+U129+V129+W129+X129+Y129+Z129</f>
        <v>1996.0819578082189</v>
      </c>
      <c r="AC129" s="23">
        <f t="shared" si="9"/>
        <v>5924.9380421917804</v>
      </c>
    </row>
    <row r="130" spans="1:29" x14ac:dyDescent="0.2">
      <c r="A130" s="16" t="s">
        <v>264</v>
      </c>
      <c r="B130" s="17" t="s">
        <v>265</v>
      </c>
      <c r="C130" s="17" t="s">
        <v>390</v>
      </c>
      <c r="D130" s="37" t="s">
        <v>416</v>
      </c>
      <c r="E130" s="20" t="s">
        <v>361</v>
      </c>
      <c r="F130" s="20">
        <v>42</v>
      </c>
      <c r="G130" s="20">
        <v>30</v>
      </c>
      <c r="H130" s="30">
        <v>6399.0749999999998</v>
      </c>
      <c r="I130" s="22">
        <v>639.90750000000003</v>
      </c>
      <c r="J130" s="22">
        <v>419.04</v>
      </c>
      <c r="K130" s="22">
        <v>225.15</v>
      </c>
      <c r="L130" s="22"/>
      <c r="M130" s="31">
        <v>0</v>
      </c>
      <c r="N130" s="31"/>
      <c r="O130" s="23">
        <f t="shared" si="7"/>
        <v>7683.1724999999997</v>
      </c>
      <c r="P130" s="23">
        <v>0</v>
      </c>
      <c r="Q130" s="23">
        <v>1093.9364700000001</v>
      </c>
      <c r="R130" s="23">
        <v>23.736840892367905</v>
      </c>
      <c r="S130" s="23">
        <v>63.990749999999998</v>
      </c>
      <c r="T130" s="23"/>
      <c r="U130" s="23"/>
      <c r="V130" s="23">
        <v>735.89362500000004</v>
      </c>
      <c r="W130" s="23"/>
      <c r="X130" s="23">
        <v>0</v>
      </c>
      <c r="Y130" s="23"/>
      <c r="Z130" s="23"/>
      <c r="AA130" s="23"/>
      <c r="AB130" s="23">
        <f t="shared" si="10"/>
        <v>1917.5576858923678</v>
      </c>
      <c r="AC130" s="23">
        <f t="shared" si="9"/>
        <v>5765.6148141076319</v>
      </c>
    </row>
    <row r="131" spans="1:29" x14ac:dyDescent="0.2">
      <c r="A131" s="16" t="s">
        <v>266</v>
      </c>
      <c r="B131" s="17" t="s">
        <v>267</v>
      </c>
      <c r="C131" s="17" t="s">
        <v>390</v>
      </c>
      <c r="D131" s="37" t="s">
        <v>419</v>
      </c>
      <c r="E131" s="20" t="s">
        <v>361</v>
      </c>
      <c r="F131" s="20">
        <v>12</v>
      </c>
      <c r="G131" s="20">
        <v>20</v>
      </c>
      <c r="H131" s="30">
        <v>2922.45</v>
      </c>
      <c r="I131" s="22">
        <v>292.245</v>
      </c>
      <c r="J131" s="22">
        <v>186.24</v>
      </c>
      <c r="K131" s="22">
        <v>101.9</v>
      </c>
      <c r="L131" s="22"/>
      <c r="M131" s="31">
        <v>0</v>
      </c>
      <c r="N131" s="31"/>
      <c r="O131" s="23">
        <f t="shared" si="7"/>
        <v>3502.8349999999996</v>
      </c>
      <c r="P131" s="23">
        <v>0</v>
      </c>
      <c r="Q131" s="23">
        <v>151.92535999999998</v>
      </c>
      <c r="R131" s="23">
        <v>1.6077625362035251</v>
      </c>
      <c r="S131" s="23">
        <v>29.224499999999999</v>
      </c>
      <c r="T131" s="23"/>
      <c r="U131" s="23"/>
      <c r="V131" s="23">
        <v>336.08175</v>
      </c>
      <c r="W131" s="23"/>
      <c r="X131" s="23">
        <v>0</v>
      </c>
      <c r="Y131" s="23"/>
      <c r="Z131" s="23"/>
      <c r="AA131" s="23"/>
      <c r="AB131" s="23">
        <f t="shared" si="10"/>
        <v>518.83937253620354</v>
      </c>
      <c r="AC131" s="23">
        <f t="shared" si="9"/>
        <v>2983.9956274637962</v>
      </c>
    </row>
    <row r="132" spans="1:29" x14ac:dyDescent="0.2">
      <c r="A132" s="16" t="s">
        <v>268</v>
      </c>
      <c r="B132" s="17" t="s">
        <v>269</v>
      </c>
      <c r="C132" s="17" t="s">
        <v>390</v>
      </c>
      <c r="D132" s="37" t="s">
        <v>415</v>
      </c>
      <c r="E132" s="20" t="s">
        <v>361</v>
      </c>
      <c r="F132" s="20">
        <v>48</v>
      </c>
      <c r="G132" s="20">
        <v>16</v>
      </c>
      <c r="H132" s="30">
        <v>5562.5999999999995</v>
      </c>
      <c r="I132" s="22">
        <v>556.26</v>
      </c>
      <c r="J132" s="22">
        <v>372.48</v>
      </c>
      <c r="K132" s="22">
        <v>197.20000000000002</v>
      </c>
      <c r="L132" s="22"/>
      <c r="M132" s="31">
        <v>0</v>
      </c>
      <c r="N132" s="31"/>
      <c r="O132" s="23">
        <f t="shared" si="7"/>
        <v>6688.54</v>
      </c>
      <c r="P132" s="23">
        <v>0</v>
      </c>
      <c r="Q132" s="23">
        <v>881.48296800000003</v>
      </c>
      <c r="R132" s="23">
        <v>18.230052821917816</v>
      </c>
      <c r="S132" s="23">
        <v>55.625999999999998</v>
      </c>
      <c r="T132" s="23"/>
      <c r="U132" s="23"/>
      <c r="V132" s="23">
        <v>639.69899999999996</v>
      </c>
      <c r="W132" s="23"/>
      <c r="X132" s="23">
        <v>0</v>
      </c>
      <c r="Y132" s="23"/>
      <c r="Z132" s="23"/>
      <c r="AA132" s="23"/>
      <c r="AB132" s="23">
        <f t="shared" si="10"/>
        <v>1595.0380208219178</v>
      </c>
      <c r="AC132" s="23">
        <f t="shared" si="9"/>
        <v>5093.5019791780824</v>
      </c>
    </row>
    <row r="133" spans="1:29" x14ac:dyDescent="0.2">
      <c r="A133" s="16" t="s">
        <v>270</v>
      </c>
      <c r="B133" s="17" t="s">
        <v>271</v>
      </c>
      <c r="C133" s="17" t="s">
        <v>400</v>
      </c>
      <c r="D133" s="40" t="s">
        <v>421</v>
      </c>
      <c r="E133" s="20" t="s">
        <v>361</v>
      </c>
      <c r="F133" s="20">
        <v>12</v>
      </c>
      <c r="G133" s="20">
        <v>0</v>
      </c>
      <c r="H133" s="30">
        <v>1007.6999999999999</v>
      </c>
      <c r="I133" s="22">
        <v>100.77</v>
      </c>
      <c r="J133" s="22">
        <v>69.84</v>
      </c>
      <c r="K133" s="22">
        <v>36.150000000000006</v>
      </c>
      <c r="L133" s="22"/>
      <c r="M133" s="31">
        <v>0</v>
      </c>
      <c r="N133" s="31"/>
      <c r="O133" s="23">
        <f t="shared" si="7"/>
        <v>1214.46</v>
      </c>
      <c r="P133" s="23">
        <v>-133.99239999999998</v>
      </c>
      <c r="Q133" s="23">
        <v>0</v>
      </c>
      <c r="R133" s="23">
        <v>0</v>
      </c>
      <c r="S133" s="23">
        <v>10.077</v>
      </c>
      <c r="T133" s="23"/>
      <c r="U133" s="23"/>
      <c r="V133" s="23">
        <v>115.88549999999999</v>
      </c>
      <c r="W133" s="23"/>
      <c r="X133" s="23">
        <v>0</v>
      </c>
      <c r="Y133" s="23"/>
      <c r="Z133" s="23"/>
      <c r="AA133" s="23"/>
      <c r="AB133" s="23">
        <f t="shared" si="10"/>
        <v>-8.0298999999999836</v>
      </c>
      <c r="AC133" s="23">
        <f t="shared" si="9"/>
        <v>1222.4899</v>
      </c>
    </row>
    <row r="134" spans="1:29" x14ac:dyDescent="0.2">
      <c r="A134" s="16" t="s">
        <v>272</v>
      </c>
      <c r="B134" s="17" t="s">
        <v>273</v>
      </c>
      <c r="C134" s="17" t="s">
        <v>401</v>
      </c>
      <c r="D134" s="38" t="s">
        <v>418</v>
      </c>
      <c r="E134" s="20" t="s">
        <v>361</v>
      </c>
      <c r="F134" s="20">
        <v>12</v>
      </c>
      <c r="G134" s="20">
        <v>0</v>
      </c>
      <c r="H134" s="30">
        <v>839.75</v>
      </c>
      <c r="I134" s="22">
        <v>83.975000000000009</v>
      </c>
      <c r="J134" s="22">
        <v>58.2</v>
      </c>
      <c r="K134" s="22">
        <v>30.125</v>
      </c>
      <c r="L134" s="22"/>
      <c r="M134" s="31">
        <v>0</v>
      </c>
      <c r="N134" s="31">
        <v>2</v>
      </c>
      <c r="O134" s="23">
        <f t="shared" si="7"/>
        <v>1012.0500000000001</v>
      </c>
      <c r="P134" s="23">
        <v>-146.94664</v>
      </c>
      <c r="Q134" s="23">
        <v>0</v>
      </c>
      <c r="R134" s="23">
        <v>0</v>
      </c>
      <c r="S134" s="23">
        <v>8.3975000000000009</v>
      </c>
      <c r="T134" s="23"/>
      <c r="U134" s="23"/>
      <c r="V134" s="23">
        <v>115.88549999999999</v>
      </c>
      <c r="W134" s="23"/>
      <c r="X134" s="23">
        <v>0</v>
      </c>
      <c r="Y134" s="23"/>
      <c r="Z134" s="23"/>
      <c r="AA134" s="23"/>
      <c r="AB134" s="23">
        <f t="shared" si="10"/>
        <v>-22.663640000000001</v>
      </c>
      <c r="AC134" s="23">
        <f t="shared" si="9"/>
        <v>1034.7136400000002</v>
      </c>
    </row>
    <row r="135" spans="1:29" x14ac:dyDescent="0.2">
      <c r="A135" s="16" t="s">
        <v>274</v>
      </c>
      <c r="B135" s="17" t="s">
        <v>275</v>
      </c>
      <c r="C135" s="17" t="s">
        <v>401</v>
      </c>
      <c r="D135" s="38" t="s">
        <v>418</v>
      </c>
      <c r="E135" s="20" t="s">
        <v>361</v>
      </c>
      <c r="F135" s="20">
        <v>12</v>
      </c>
      <c r="G135" s="20">
        <v>0</v>
      </c>
      <c r="H135" s="30">
        <v>839.75</v>
      </c>
      <c r="I135" s="22">
        <v>83.975000000000009</v>
      </c>
      <c r="J135" s="22">
        <v>58.2</v>
      </c>
      <c r="K135" s="22">
        <v>30.125</v>
      </c>
      <c r="L135" s="22"/>
      <c r="M135" s="31">
        <v>0</v>
      </c>
      <c r="N135" s="31">
        <v>2</v>
      </c>
      <c r="O135" s="23">
        <f t="shared" si="7"/>
        <v>1012.0500000000001</v>
      </c>
      <c r="P135" s="23">
        <v>-146.94664</v>
      </c>
      <c r="Q135" s="23">
        <v>0</v>
      </c>
      <c r="R135" s="23">
        <v>0</v>
      </c>
      <c r="S135" s="23">
        <v>8.3975000000000009</v>
      </c>
      <c r="T135" s="23"/>
      <c r="U135" s="23"/>
      <c r="V135" s="23">
        <v>115.88549999999999</v>
      </c>
      <c r="W135" s="23"/>
      <c r="X135" s="23">
        <v>0</v>
      </c>
      <c r="Y135" s="23"/>
      <c r="Z135" s="23"/>
      <c r="AA135" s="23"/>
      <c r="AB135" s="23">
        <f t="shared" si="10"/>
        <v>-22.663640000000001</v>
      </c>
      <c r="AC135" s="23">
        <f t="shared" si="9"/>
        <v>1034.7136400000002</v>
      </c>
    </row>
    <row r="136" spans="1:29" x14ac:dyDescent="0.2">
      <c r="A136" s="16" t="s">
        <v>276</v>
      </c>
      <c r="B136" s="17" t="s">
        <v>277</v>
      </c>
      <c r="C136" s="17" t="s">
        <v>390</v>
      </c>
      <c r="D136" s="37" t="s">
        <v>419</v>
      </c>
      <c r="E136" s="20" t="s">
        <v>361</v>
      </c>
      <c r="F136" s="20">
        <v>38</v>
      </c>
      <c r="G136" s="20">
        <v>20</v>
      </c>
      <c r="H136" s="30">
        <v>5105.7999999999993</v>
      </c>
      <c r="I136" s="22">
        <v>510.57999999999993</v>
      </c>
      <c r="J136" s="22">
        <v>337.56000000000006</v>
      </c>
      <c r="K136" s="22">
        <v>180.22500000000002</v>
      </c>
      <c r="L136" s="22"/>
      <c r="M136" s="31">
        <v>0</v>
      </c>
      <c r="N136" s="31"/>
      <c r="O136" s="23">
        <f t="shared" si="7"/>
        <v>6134.165</v>
      </c>
      <c r="P136" s="23">
        <v>0</v>
      </c>
      <c r="Q136" s="23">
        <v>763.06846799999983</v>
      </c>
      <c r="R136" s="23">
        <v>15.184556712328765</v>
      </c>
      <c r="S136" s="23">
        <v>51.057999999999993</v>
      </c>
      <c r="T136" s="23"/>
      <c r="U136" s="23"/>
      <c r="V136" s="23">
        <v>587.16699999999992</v>
      </c>
      <c r="W136" s="23"/>
      <c r="X136" s="23">
        <v>0</v>
      </c>
      <c r="Y136" s="23"/>
      <c r="Z136" s="23"/>
      <c r="AA136" s="23"/>
      <c r="AB136" s="23">
        <f t="shared" si="10"/>
        <v>1416.4780247123285</v>
      </c>
      <c r="AC136" s="23">
        <f t="shared" si="9"/>
        <v>4717.6869752876719</v>
      </c>
    </row>
    <row r="137" spans="1:29" x14ac:dyDescent="0.2">
      <c r="A137" s="16" t="s">
        <v>278</v>
      </c>
      <c r="B137" s="17" t="s">
        <v>279</v>
      </c>
      <c r="C137" s="17" t="s">
        <v>390</v>
      </c>
      <c r="D137" s="37" t="s">
        <v>416</v>
      </c>
      <c r="E137" s="20" t="s">
        <v>361</v>
      </c>
      <c r="F137" s="20">
        <v>36</v>
      </c>
      <c r="G137" s="20">
        <v>30</v>
      </c>
      <c r="H137" s="30">
        <v>5895.2250000000004</v>
      </c>
      <c r="I137" s="22">
        <v>0</v>
      </c>
      <c r="J137" s="22">
        <v>384.12</v>
      </c>
      <c r="K137" s="22">
        <v>207.07499999999999</v>
      </c>
      <c r="L137" s="22"/>
      <c r="M137" s="31">
        <v>0</v>
      </c>
      <c r="N137" s="31"/>
      <c r="O137" s="23">
        <f t="shared" si="7"/>
        <v>6486.42</v>
      </c>
      <c r="P137" s="23">
        <v>0</v>
      </c>
      <c r="Q137" s="23">
        <v>838.31013600000028</v>
      </c>
      <c r="R137" s="23">
        <v>17.834534465753428</v>
      </c>
      <c r="S137" s="23">
        <v>0</v>
      </c>
      <c r="T137" s="23"/>
      <c r="U137" s="23"/>
      <c r="V137" s="23">
        <v>677.95087500000011</v>
      </c>
      <c r="W137" s="23"/>
      <c r="X137" s="23">
        <v>0</v>
      </c>
      <c r="Y137" s="23"/>
      <c r="Z137" s="23"/>
      <c r="AA137" s="23"/>
      <c r="AB137" s="23">
        <f t="shared" si="10"/>
        <v>1534.0955454657537</v>
      </c>
      <c r="AC137" s="23">
        <f t="shared" si="9"/>
        <v>4952.3244545342459</v>
      </c>
    </row>
    <row r="138" spans="1:29" x14ac:dyDescent="0.2">
      <c r="A138" s="16" t="s">
        <v>280</v>
      </c>
      <c r="B138" s="17" t="s">
        <v>281</v>
      </c>
      <c r="C138" s="17" t="s">
        <v>390</v>
      </c>
      <c r="D138" s="37" t="s">
        <v>415</v>
      </c>
      <c r="E138" s="20" t="s">
        <v>361</v>
      </c>
      <c r="F138" s="20">
        <v>24</v>
      </c>
      <c r="G138" s="20">
        <v>50</v>
      </c>
      <c r="H138" s="30">
        <v>6802.2749999999996</v>
      </c>
      <c r="I138" s="22">
        <v>0</v>
      </c>
      <c r="J138" s="22">
        <v>430.68</v>
      </c>
      <c r="K138" s="22">
        <v>236.67500000000001</v>
      </c>
      <c r="L138" s="22"/>
      <c r="M138" s="31">
        <v>0</v>
      </c>
      <c r="N138" s="31"/>
      <c r="O138" s="23">
        <f t="shared" si="7"/>
        <v>7469.63</v>
      </c>
      <c r="P138" s="23">
        <v>0</v>
      </c>
      <c r="Q138" s="23">
        <v>1048.3237920000001</v>
      </c>
      <c r="R138" s="23">
        <v>23.429600923679061</v>
      </c>
      <c r="S138" s="23">
        <v>68.022750000000002</v>
      </c>
      <c r="T138" s="23"/>
      <c r="U138" s="23"/>
      <c r="V138" s="23">
        <v>782.26162499999998</v>
      </c>
      <c r="W138" s="23"/>
      <c r="X138" s="23">
        <v>0</v>
      </c>
      <c r="Y138" s="23"/>
      <c r="Z138" s="23"/>
      <c r="AA138" s="23"/>
      <c r="AB138" s="23">
        <f t="shared" si="10"/>
        <v>1922.0377679236794</v>
      </c>
      <c r="AC138" s="23">
        <f t="shared" si="9"/>
        <v>5547.5922320763202</v>
      </c>
    </row>
    <row r="139" spans="1:29" ht="12" x14ac:dyDescent="0.2">
      <c r="A139" s="16" t="s">
        <v>282</v>
      </c>
      <c r="B139" s="17" t="s">
        <v>283</v>
      </c>
      <c r="C139" s="17" t="s">
        <v>401</v>
      </c>
      <c r="D139" s="39" t="s">
        <v>418</v>
      </c>
      <c r="E139" s="20" t="s">
        <v>361</v>
      </c>
      <c r="F139" s="20">
        <v>12</v>
      </c>
      <c r="G139" s="20">
        <v>0</v>
      </c>
      <c r="H139" s="30">
        <v>1007.6999999999999</v>
      </c>
      <c r="I139" s="22">
        <v>0</v>
      </c>
      <c r="J139" s="22">
        <v>69.84</v>
      </c>
      <c r="K139" s="22">
        <v>36.150000000000006</v>
      </c>
      <c r="L139" s="22"/>
      <c r="M139" s="31">
        <v>0</v>
      </c>
      <c r="N139" s="31"/>
      <c r="O139" s="23">
        <f t="shared" si="7"/>
        <v>1113.69</v>
      </c>
      <c r="P139" s="23">
        <v>-140.44167999999999</v>
      </c>
      <c r="Q139" s="23">
        <v>0</v>
      </c>
      <c r="R139" s="23">
        <v>0</v>
      </c>
      <c r="S139" s="23">
        <v>10.077</v>
      </c>
      <c r="T139" s="23"/>
      <c r="U139" s="23"/>
      <c r="V139" s="23">
        <v>115.88549999999999</v>
      </c>
      <c r="W139" s="23"/>
      <c r="X139" s="23">
        <v>0</v>
      </c>
      <c r="Y139" s="23"/>
      <c r="Z139" s="23"/>
      <c r="AA139" s="23"/>
      <c r="AB139" s="23">
        <f t="shared" si="10"/>
        <v>-14.479179999999999</v>
      </c>
      <c r="AC139" s="23">
        <f t="shared" si="9"/>
        <v>1128.1691800000001</v>
      </c>
    </row>
    <row r="140" spans="1:29" x14ac:dyDescent="0.2">
      <c r="A140" s="16" t="s">
        <v>284</v>
      </c>
      <c r="B140" s="17" t="s">
        <v>285</v>
      </c>
      <c r="C140" s="17" t="s">
        <v>390</v>
      </c>
      <c r="D140" s="37" t="s">
        <v>420</v>
      </c>
      <c r="E140" s="20" t="s">
        <v>361</v>
      </c>
      <c r="F140" s="20">
        <v>58</v>
      </c>
      <c r="G140" s="20">
        <v>0</v>
      </c>
      <c r="H140" s="30">
        <v>4282.7249999999995</v>
      </c>
      <c r="I140" s="22">
        <v>0</v>
      </c>
      <c r="J140" s="22">
        <v>296.82</v>
      </c>
      <c r="K140" s="22">
        <v>153.63750000000002</v>
      </c>
      <c r="L140" s="22"/>
      <c r="M140" s="31">
        <v>0</v>
      </c>
      <c r="N140" s="31">
        <v>6</v>
      </c>
      <c r="O140" s="23">
        <f t="shared" si="7"/>
        <v>4733.182499999999</v>
      </c>
      <c r="P140" s="23">
        <v>0</v>
      </c>
      <c r="Q140" s="23">
        <v>475.69179199999991</v>
      </c>
      <c r="R140" s="23">
        <v>11.779277119373775</v>
      </c>
      <c r="S140" s="23">
        <v>42.827249999999992</v>
      </c>
      <c r="T140" s="23"/>
      <c r="U140" s="23"/>
      <c r="V140" s="23">
        <v>560.11324999999999</v>
      </c>
      <c r="W140" s="23"/>
      <c r="X140" s="23">
        <v>0</v>
      </c>
      <c r="Y140" s="23"/>
      <c r="Z140" s="23"/>
      <c r="AA140" s="23"/>
      <c r="AB140" s="23">
        <f t="shared" si="10"/>
        <v>1090.4115691193738</v>
      </c>
      <c r="AC140" s="23">
        <f t="shared" ref="AC140:AC169" si="11">+O140-AB140</f>
        <v>3642.7709308806252</v>
      </c>
    </row>
    <row r="141" spans="1:29" x14ac:dyDescent="0.2">
      <c r="A141" s="16" t="s">
        <v>286</v>
      </c>
      <c r="B141" s="17" t="s">
        <v>287</v>
      </c>
      <c r="C141" s="17" t="s">
        <v>402</v>
      </c>
      <c r="D141" s="37" t="s">
        <v>419</v>
      </c>
      <c r="E141" s="20" t="s">
        <v>361</v>
      </c>
      <c r="F141" s="20">
        <v>0</v>
      </c>
      <c r="G141" s="20">
        <v>0</v>
      </c>
      <c r="H141" s="30">
        <v>6617.2749999999996</v>
      </c>
      <c r="I141" s="22">
        <v>0</v>
      </c>
      <c r="J141" s="22">
        <v>465.5</v>
      </c>
      <c r="K141" s="22">
        <v>229.8</v>
      </c>
      <c r="L141" s="22"/>
      <c r="M141" s="31">
        <v>0</v>
      </c>
      <c r="N141" s="31"/>
      <c r="O141" s="23">
        <f t="shared" si="7"/>
        <v>7312.5749999999998</v>
      </c>
      <c r="P141" s="23">
        <v>0</v>
      </c>
      <c r="Q141" s="23">
        <v>1014.776844</v>
      </c>
      <c r="R141" s="23">
        <v>23.913841095890412</v>
      </c>
      <c r="S141" s="23">
        <v>66.172749999999994</v>
      </c>
      <c r="T141" s="23"/>
      <c r="U141" s="23"/>
      <c r="V141" s="23">
        <v>760.986625</v>
      </c>
      <c r="W141" s="23"/>
      <c r="X141" s="23">
        <v>0</v>
      </c>
      <c r="Y141" s="23"/>
      <c r="Z141" s="23"/>
      <c r="AA141" s="23"/>
      <c r="AB141" s="23">
        <f t="shared" si="10"/>
        <v>1865.8500600958903</v>
      </c>
      <c r="AC141" s="23">
        <f t="shared" si="11"/>
        <v>5446.7249399041093</v>
      </c>
    </row>
    <row r="142" spans="1:29" ht="12" x14ac:dyDescent="0.2">
      <c r="A142" s="16" t="s">
        <v>288</v>
      </c>
      <c r="B142" s="17" t="s">
        <v>289</v>
      </c>
      <c r="C142" s="17" t="s">
        <v>401</v>
      </c>
      <c r="D142" s="39" t="s">
        <v>418</v>
      </c>
      <c r="E142" s="20" t="s">
        <v>361</v>
      </c>
      <c r="F142" s="20">
        <v>12</v>
      </c>
      <c r="G142" s="20">
        <v>0</v>
      </c>
      <c r="H142" s="30">
        <v>1007.6999999999999</v>
      </c>
      <c r="I142" s="22">
        <v>0</v>
      </c>
      <c r="J142" s="22">
        <v>69.84</v>
      </c>
      <c r="K142" s="22">
        <v>36.150000000000006</v>
      </c>
      <c r="L142" s="22"/>
      <c r="M142" s="31">
        <v>0</v>
      </c>
      <c r="N142" s="31"/>
      <c r="O142" s="23">
        <f t="shared" ref="O142:O189" si="12">+H142+I142+J142+K142+L142</f>
        <v>1113.69</v>
      </c>
      <c r="P142" s="23">
        <v>-140.44167999999999</v>
      </c>
      <c r="Q142" s="23">
        <v>0</v>
      </c>
      <c r="R142" s="23">
        <v>0</v>
      </c>
      <c r="S142" s="23">
        <v>10.077</v>
      </c>
      <c r="T142" s="23"/>
      <c r="U142" s="23"/>
      <c r="V142" s="23">
        <v>115.88549999999999</v>
      </c>
      <c r="W142" s="23"/>
      <c r="X142" s="23">
        <v>0</v>
      </c>
      <c r="Y142" s="23"/>
      <c r="Z142" s="23"/>
      <c r="AA142" s="23"/>
      <c r="AB142" s="23">
        <f t="shared" si="10"/>
        <v>-14.479179999999999</v>
      </c>
      <c r="AC142" s="23">
        <f t="shared" si="11"/>
        <v>1128.1691800000001</v>
      </c>
    </row>
    <row r="143" spans="1:29" s="36" customFormat="1" x14ac:dyDescent="0.2">
      <c r="A143" s="29" t="s">
        <v>290</v>
      </c>
      <c r="B143" s="33" t="s">
        <v>291</v>
      </c>
      <c r="C143" s="33" t="s">
        <v>390</v>
      </c>
      <c r="D143" s="37" t="s">
        <v>415</v>
      </c>
      <c r="E143" s="20" t="s">
        <v>361</v>
      </c>
      <c r="F143" s="20">
        <v>0</v>
      </c>
      <c r="G143" s="20">
        <v>42</v>
      </c>
      <c r="H143" s="43">
        <v>4020.9749999999999</v>
      </c>
      <c r="I143" s="22">
        <v>0</v>
      </c>
      <c r="J143" s="22">
        <v>244.44</v>
      </c>
      <c r="K143" s="22">
        <v>138.07500000000002</v>
      </c>
      <c r="L143" s="22"/>
      <c r="M143" s="35">
        <v>0</v>
      </c>
      <c r="N143" s="35"/>
      <c r="O143" s="23">
        <f t="shared" si="12"/>
        <v>4403.49</v>
      </c>
      <c r="P143" s="34">
        <v>0</v>
      </c>
      <c r="Q143" s="34">
        <v>416.61089600000003</v>
      </c>
      <c r="R143" s="34">
        <v>6.4250771506849382</v>
      </c>
      <c r="S143" s="34">
        <v>40.20975</v>
      </c>
      <c r="T143" s="34"/>
      <c r="U143" s="34"/>
      <c r="V143" s="34">
        <v>462.412125</v>
      </c>
      <c r="W143" s="34"/>
      <c r="X143" s="34">
        <v>0</v>
      </c>
      <c r="Y143" s="34"/>
      <c r="Z143" s="34"/>
      <c r="AA143" s="34"/>
      <c r="AB143" s="23">
        <f t="shared" si="10"/>
        <v>925.65784815068491</v>
      </c>
      <c r="AC143" s="34">
        <f t="shared" si="11"/>
        <v>3477.8321518493149</v>
      </c>
    </row>
    <row r="144" spans="1:29" x14ac:dyDescent="0.2">
      <c r="A144" s="16" t="s">
        <v>292</v>
      </c>
      <c r="B144" s="17" t="s">
        <v>293</v>
      </c>
      <c r="C144" s="17" t="s">
        <v>390</v>
      </c>
      <c r="D144" s="37" t="s">
        <v>419</v>
      </c>
      <c r="E144" s="20" t="s">
        <v>361</v>
      </c>
      <c r="F144" s="20">
        <v>42</v>
      </c>
      <c r="G144" s="20">
        <v>0</v>
      </c>
      <c r="H144" s="30">
        <v>3526.95</v>
      </c>
      <c r="I144" s="22">
        <v>0</v>
      </c>
      <c r="J144" s="22">
        <v>244.44</v>
      </c>
      <c r="K144" s="22">
        <v>126.52500000000001</v>
      </c>
      <c r="L144" s="22"/>
      <c r="M144" s="31">
        <v>0</v>
      </c>
      <c r="N144" s="31"/>
      <c r="O144" s="23">
        <f t="shared" si="12"/>
        <v>3897.915</v>
      </c>
      <c r="P144" s="23">
        <v>0</v>
      </c>
      <c r="Q144" s="23">
        <v>332.75479999999993</v>
      </c>
      <c r="R144" s="23">
        <v>3.8776918356164387</v>
      </c>
      <c r="S144" s="23">
        <v>0</v>
      </c>
      <c r="T144" s="23"/>
      <c r="U144" s="23"/>
      <c r="V144" s="23">
        <v>405.59924999999998</v>
      </c>
      <c r="W144" s="23"/>
      <c r="X144" s="23">
        <v>0</v>
      </c>
      <c r="Y144" s="23"/>
      <c r="Z144" s="23"/>
      <c r="AA144" s="23"/>
      <c r="AB144" s="23">
        <f t="shared" si="10"/>
        <v>742.23174183561628</v>
      </c>
      <c r="AC144" s="23">
        <f t="shared" si="11"/>
        <v>3155.6832581643839</v>
      </c>
    </row>
    <row r="145" spans="1:29" x14ac:dyDescent="0.2">
      <c r="A145" s="16" t="s">
        <v>294</v>
      </c>
      <c r="B145" s="17" t="s">
        <v>295</v>
      </c>
      <c r="C145" s="17" t="s">
        <v>390</v>
      </c>
      <c r="D145" s="37" t="s">
        <v>415</v>
      </c>
      <c r="E145" s="20" t="s">
        <v>361</v>
      </c>
      <c r="F145" s="20">
        <v>38</v>
      </c>
      <c r="G145" s="20">
        <v>32</v>
      </c>
      <c r="H145" s="30">
        <v>6170.6749999999993</v>
      </c>
      <c r="I145" s="22">
        <v>0</v>
      </c>
      <c r="J145" s="22">
        <v>401.58000000000004</v>
      </c>
      <c r="K145" s="22">
        <v>216.66250000000002</v>
      </c>
      <c r="L145" s="22"/>
      <c r="M145" s="31">
        <v>0</v>
      </c>
      <c r="N145" s="31"/>
      <c r="O145" s="23">
        <f t="shared" si="12"/>
        <v>6788.9174999999996</v>
      </c>
      <c r="P145" s="23">
        <v>0</v>
      </c>
      <c r="Q145" s="23">
        <v>902.92360199999985</v>
      </c>
      <c r="R145" s="23">
        <v>20.095310371819959</v>
      </c>
      <c r="S145" s="23">
        <v>61.706749999999992</v>
      </c>
      <c r="T145" s="23"/>
      <c r="U145" s="23"/>
      <c r="V145" s="23">
        <v>719.28475000000003</v>
      </c>
      <c r="W145" s="23"/>
      <c r="X145" s="23">
        <v>0</v>
      </c>
      <c r="Y145" s="23"/>
      <c r="Z145" s="23"/>
      <c r="AA145" s="23"/>
      <c r="AB145" s="23">
        <f t="shared" si="10"/>
        <v>1704.0104123718197</v>
      </c>
      <c r="AC145" s="23">
        <f t="shared" si="11"/>
        <v>5084.9070876281803</v>
      </c>
    </row>
    <row r="146" spans="1:29" x14ac:dyDescent="0.2">
      <c r="A146" s="16" t="s">
        <v>298</v>
      </c>
      <c r="B146" s="17" t="s">
        <v>299</v>
      </c>
      <c r="C146" s="17" t="s">
        <v>390</v>
      </c>
      <c r="D146" s="37" t="s">
        <v>417</v>
      </c>
      <c r="E146" s="20" t="s">
        <v>361</v>
      </c>
      <c r="F146" s="20">
        <v>20</v>
      </c>
      <c r="G146" s="20">
        <v>0</v>
      </c>
      <c r="H146" s="30">
        <v>839.75</v>
      </c>
      <c r="I146" s="22">
        <v>0</v>
      </c>
      <c r="J146" s="22">
        <v>58.2</v>
      </c>
      <c r="K146" s="22">
        <v>30.125</v>
      </c>
      <c r="L146" s="22"/>
      <c r="M146" s="31">
        <v>0</v>
      </c>
      <c r="N146" s="31">
        <v>10</v>
      </c>
      <c r="O146" s="23">
        <f t="shared" si="12"/>
        <v>928.07500000000005</v>
      </c>
      <c r="P146" s="23">
        <v>-152.32103999999998</v>
      </c>
      <c r="Q146" s="23">
        <v>0</v>
      </c>
      <c r="R146" s="23">
        <v>0</v>
      </c>
      <c r="S146" s="23">
        <v>0</v>
      </c>
      <c r="T146" s="23"/>
      <c r="U146" s="23"/>
      <c r="V146" s="23">
        <v>193.14250000000001</v>
      </c>
      <c r="W146" s="23"/>
      <c r="X146" s="23">
        <v>0</v>
      </c>
      <c r="Y146" s="23"/>
      <c r="Z146" s="23"/>
      <c r="AA146" s="23"/>
      <c r="AB146" s="23">
        <f t="shared" si="10"/>
        <v>40.82146000000003</v>
      </c>
      <c r="AC146" s="23">
        <f t="shared" si="11"/>
        <v>887.25354000000004</v>
      </c>
    </row>
    <row r="147" spans="1:29" x14ac:dyDescent="0.2">
      <c r="A147" s="16" t="s">
        <v>405</v>
      </c>
      <c r="B147" s="17" t="s">
        <v>406</v>
      </c>
      <c r="C147" s="17" t="s">
        <v>390</v>
      </c>
      <c r="D147" s="37" t="s">
        <v>417</v>
      </c>
      <c r="E147" s="20" t="s">
        <v>361</v>
      </c>
      <c r="F147" s="20">
        <v>32</v>
      </c>
      <c r="G147" s="20">
        <v>0</v>
      </c>
      <c r="H147" s="30">
        <v>2519.25</v>
      </c>
      <c r="I147" s="22">
        <v>0</v>
      </c>
      <c r="J147" s="22">
        <v>174.60000000000002</v>
      </c>
      <c r="K147" s="22">
        <v>90.375</v>
      </c>
      <c r="L147" s="22"/>
      <c r="M147" s="31">
        <v>0</v>
      </c>
      <c r="N147" s="31">
        <v>2</v>
      </c>
      <c r="O147" s="23">
        <f t="shared" si="12"/>
        <v>2784.2249999999999</v>
      </c>
      <c r="P147" s="23">
        <v>0</v>
      </c>
      <c r="Q147" s="23">
        <v>53.490591999999964</v>
      </c>
      <c r="R147" s="23">
        <v>0</v>
      </c>
      <c r="S147" s="23">
        <v>0</v>
      </c>
      <c r="T147" s="23"/>
      <c r="U147" s="23"/>
      <c r="V147" s="23">
        <v>309.02800000000002</v>
      </c>
      <c r="W147" s="23"/>
      <c r="X147" s="23">
        <v>0</v>
      </c>
      <c r="Y147" s="23"/>
      <c r="Z147" s="23"/>
      <c r="AA147" s="23"/>
      <c r="AB147" s="23">
        <f t="shared" si="10"/>
        <v>362.51859200000001</v>
      </c>
      <c r="AC147" s="23">
        <f t="shared" si="11"/>
        <v>2421.706408</v>
      </c>
    </row>
    <row r="148" spans="1:29" x14ac:dyDescent="0.2">
      <c r="A148" s="16" t="s">
        <v>300</v>
      </c>
      <c r="B148" s="17" t="s">
        <v>301</v>
      </c>
      <c r="C148" s="17" t="s">
        <v>390</v>
      </c>
      <c r="D148" s="37" t="s">
        <v>416</v>
      </c>
      <c r="E148" s="20" t="s">
        <v>361</v>
      </c>
      <c r="F148" s="20">
        <v>54</v>
      </c>
      <c r="G148" s="20">
        <v>16</v>
      </c>
      <c r="H148" s="30">
        <v>6570.3</v>
      </c>
      <c r="I148" s="22">
        <v>0</v>
      </c>
      <c r="J148" s="22">
        <v>442.32000000000005</v>
      </c>
      <c r="K148" s="22">
        <v>233.35</v>
      </c>
      <c r="L148" s="22"/>
      <c r="M148" s="31">
        <v>0</v>
      </c>
      <c r="N148" s="31"/>
      <c r="O148" s="23">
        <f t="shared" si="12"/>
        <v>7245.97</v>
      </c>
      <c r="P148" s="23">
        <v>0</v>
      </c>
      <c r="Q148" s="23">
        <v>1000.5500160000001</v>
      </c>
      <c r="R148" s="23">
        <v>19.063828884540122</v>
      </c>
      <c r="S148" s="23">
        <v>65.703000000000003</v>
      </c>
      <c r="T148" s="23"/>
      <c r="U148" s="23"/>
      <c r="V148" s="23">
        <v>697.64175</v>
      </c>
      <c r="W148" s="23"/>
      <c r="X148" s="23">
        <v>0</v>
      </c>
      <c r="Y148" s="23"/>
      <c r="Z148" s="23"/>
      <c r="AA148" s="23"/>
      <c r="AB148" s="23">
        <f t="shared" si="10"/>
        <v>1782.9585948845404</v>
      </c>
      <c r="AC148" s="23">
        <f t="shared" si="11"/>
        <v>5463.0114051154596</v>
      </c>
    </row>
    <row r="149" spans="1:29" x14ac:dyDescent="0.2">
      <c r="A149" s="16" t="s">
        <v>302</v>
      </c>
      <c r="B149" s="17" t="s">
        <v>303</v>
      </c>
      <c r="C149" s="17" t="s">
        <v>390</v>
      </c>
      <c r="D149" s="37" t="s">
        <v>356</v>
      </c>
      <c r="E149" s="20" t="s">
        <v>361</v>
      </c>
      <c r="F149" s="20">
        <v>34</v>
      </c>
      <c r="G149" s="20">
        <v>0</v>
      </c>
      <c r="H149" s="30">
        <v>2855.1499999999996</v>
      </c>
      <c r="I149" s="22">
        <v>0</v>
      </c>
      <c r="J149" s="22">
        <v>197.88</v>
      </c>
      <c r="K149" s="22">
        <v>102.42500000000001</v>
      </c>
      <c r="L149" s="22"/>
      <c r="M149" s="31">
        <v>0</v>
      </c>
      <c r="N149" s="31"/>
      <c r="O149" s="23">
        <f t="shared" si="12"/>
        <v>3155.4549999999999</v>
      </c>
      <c r="P149" s="23">
        <v>0</v>
      </c>
      <c r="Q149" s="23">
        <v>114.130416</v>
      </c>
      <c r="R149" s="23">
        <v>0.11368851663404894</v>
      </c>
      <c r="S149" s="23">
        <v>0</v>
      </c>
      <c r="T149" s="23"/>
      <c r="U149" s="23"/>
      <c r="V149" s="23">
        <v>328.34224999999998</v>
      </c>
      <c r="W149" s="23"/>
      <c r="X149" s="23">
        <v>0</v>
      </c>
      <c r="Y149" s="23"/>
      <c r="Z149" s="23"/>
      <c r="AA149" s="23"/>
      <c r="AB149" s="23">
        <f t="shared" si="10"/>
        <v>442.586354516634</v>
      </c>
      <c r="AC149" s="23">
        <f t="shared" si="11"/>
        <v>2712.868645483366</v>
      </c>
    </row>
    <row r="150" spans="1:29" x14ac:dyDescent="0.2">
      <c r="A150" s="16" t="s">
        <v>304</v>
      </c>
      <c r="B150" s="17" t="s">
        <v>305</v>
      </c>
      <c r="C150" s="17" t="s">
        <v>401</v>
      </c>
      <c r="D150" s="38" t="s">
        <v>418</v>
      </c>
      <c r="E150" s="20" t="s">
        <v>361</v>
      </c>
      <c r="F150" s="20">
        <v>12</v>
      </c>
      <c r="G150" s="20">
        <v>0</v>
      </c>
      <c r="H150" s="30">
        <v>1007.6999999999999</v>
      </c>
      <c r="I150" s="22">
        <v>0</v>
      </c>
      <c r="J150" s="22">
        <v>69.84</v>
      </c>
      <c r="K150" s="22">
        <v>36.150000000000006</v>
      </c>
      <c r="L150" s="22"/>
      <c r="M150" s="31">
        <v>0</v>
      </c>
      <c r="N150" s="31"/>
      <c r="O150" s="23">
        <f t="shared" si="12"/>
        <v>1113.69</v>
      </c>
      <c r="P150" s="23">
        <v>-140.44167999999999</v>
      </c>
      <c r="Q150" s="23">
        <v>0</v>
      </c>
      <c r="R150" s="23">
        <v>0</v>
      </c>
      <c r="S150" s="23">
        <v>0</v>
      </c>
      <c r="T150" s="23"/>
      <c r="U150" s="23"/>
      <c r="V150" s="23">
        <v>115.88549999999999</v>
      </c>
      <c r="W150" s="23"/>
      <c r="X150" s="23">
        <v>0</v>
      </c>
      <c r="Y150" s="23"/>
      <c r="Z150" s="23"/>
      <c r="AA150" s="23"/>
      <c r="AB150" s="23">
        <f t="shared" si="10"/>
        <v>-24.556179999999998</v>
      </c>
      <c r="AC150" s="23">
        <f t="shared" si="11"/>
        <v>1138.2461800000001</v>
      </c>
    </row>
    <row r="151" spans="1:29" x14ac:dyDescent="0.2">
      <c r="A151" s="16" t="s">
        <v>306</v>
      </c>
      <c r="B151" s="17" t="s">
        <v>307</v>
      </c>
      <c r="C151" s="17" t="s">
        <v>399</v>
      </c>
      <c r="D151" s="37" t="s">
        <v>419</v>
      </c>
      <c r="E151" s="20" t="s">
        <v>361</v>
      </c>
      <c r="F151" s="20">
        <v>8</v>
      </c>
      <c r="G151" s="20">
        <v>0</v>
      </c>
      <c r="H151" s="30">
        <v>671.8</v>
      </c>
      <c r="I151" s="22">
        <v>0</v>
      </c>
      <c r="J151" s="22">
        <v>46.56</v>
      </c>
      <c r="K151" s="22">
        <v>24.1</v>
      </c>
      <c r="L151" s="22"/>
      <c r="M151" s="31">
        <v>0</v>
      </c>
      <c r="N151" s="31"/>
      <c r="O151" s="23">
        <f t="shared" si="12"/>
        <v>742.45999999999992</v>
      </c>
      <c r="P151" s="23">
        <v>-164.35039999999998</v>
      </c>
      <c r="Q151" s="23">
        <v>0</v>
      </c>
      <c r="R151" s="23">
        <v>0</v>
      </c>
      <c r="S151" s="23">
        <v>6.718</v>
      </c>
      <c r="T151" s="23"/>
      <c r="U151" s="23"/>
      <c r="V151" s="23">
        <v>77.257000000000005</v>
      </c>
      <c r="W151" s="23"/>
      <c r="X151" s="23">
        <v>0</v>
      </c>
      <c r="Y151" s="23"/>
      <c r="Z151" s="23"/>
      <c r="AA151" s="23"/>
      <c r="AB151" s="23">
        <f t="shared" si="10"/>
        <v>-80.375399999999985</v>
      </c>
      <c r="AC151" s="23">
        <f t="shared" si="11"/>
        <v>822.83539999999994</v>
      </c>
    </row>
    <row r="152" spans="1:29" x14ac:dyDescent="0.2">
      <c r="A152" s="16" t="s">
        <v>308</v>
      </c>
      <c r="B152" s="17" t="s">
        <v>309</v>
      </c>
      <c r="C152" s="17" t="s">
        <v>399</v>
      </c>
      <c r="D152" s="37" t="s">
        <v>419</v>
      </c>
      <c r="E152" s="20" t="s">
        <v>361</v>
      </c>
      <c r="F152" s="20">
        <v>6</v>
      </c>
      <c r="G152" s="20">
        <v>12</v>
      </c>
      <c r="H152" s="30">
        <v>1652.6999999999998</v>
      </c>
      <c r="I152" s="22">
        <v>0</v>
      </c>
      <c r="J152" s="22">
        <v>104.76</v>
      </c>
      <c r="K152" s="22">
        <v>57.525000000000006</v>
      </c>
      <c r="L152" s="22"/>
      <c r="M152" s="31">
        <v>0</v>
      </c>
      <c r="N152" s="31"/>
      <c r="O152" s="23">
        <f t="shared" si="12"/>
        <v>1814.9849999999999</v>
      </c>
      <c r="P152" s="23">
        <v>-83.558799999999991</v>
      </c>
      <c r="Q152" s="23">
        <v>0</v>
      </c>
      <c r="R152" s="23">
        <v>0</v>
      </c>
      <c r="S152" s="23">
        <v>0</v>
      </c>
      <c r="T152" s="23"/>
      <c r="U152" s="23"/>
      <c r="V152" s="23">
        <v>190.06049999999999</v>
      </c>
      <c r="W152" s="23"/>
      <c r="X152" s="23">
        <v>0</v>
      </c>
      <c r="Y152" s="23"/>
      <c r="Z152" s="23"/>
      <c r="AA152" s="23"/>
      <c r="AB152" s="23">
        <f t="shared" si="10"/>
        <v>106.5017</v>
      </c>
      <c r="AC152" s="23">
        <f t="shared" si="11"/>
        <v>1708.4832999999999</v>
      </c>
    </row>
    <row r="153" spans="1:29" x14ac:dyDescent="0.2">
      <c r="A153" s="16" t="s">
        <v>310</v>
      </c>
      <c r="B153" s="17" t="s">
        <v>311</v>
      </c>
      <c r="C153" s="17" t="s">
        <v>390</v>
      </c>
      <c r="D153" s="37" t="s">
        <v>417</v>
      </c>
      <c r="E153" s="20" t="s">
        <v>361</v>
      </c>
      <c r="F153" s="20">
        <v>72</v>
      </c>
      <c r="G153" s="20">
        <v>0</v>
      </c>
      <c r="H153" s="30">
        <v>6046.2</v>
      </c>
      <c r="I153" s="22">
        <v>0</v>
      </c>
      <c r="J153" s="22">
        <v>419.04</v>
      </c>
      <c r="K153" s="22">
        <v>216.9</v>
      </c>
      <c r="L153" s="22"/>
      <c r="M153" s="31">
        <v>0</v>
      </c>
      <c r="N153" s="31"/>
      <c r="O153" s="23">
        <f t="shared" si="12"/>
        <v>6682.1399999999994</v>
      </c>
      <c r="P153" s="23">
        <v>0</v>
      </c>
      <c r="Q153" s="23">
        <v>880.11592799999994</v>
      </c>
      <c r="R153" s="23">
        <v>19.10176588649707</v>
      </c>
      <c r="S153" s="23">
        <v>60.461999999999996</v>
      </c>
      <c r="T153" s="23"/>
      <c r="U153" s="23"/>
      <c r="V153" s="23">
        <v>695.31299999999999</v>
      </c>
      <c r="W153" s="23"/>
      <c r="X153" s="23">
        <v>0</v>
      </c>
      <c r="Y153" s="23"/>
      <c r="Z153" s="23"/>
      <c r="AA153" s="23"/>
      <c r="AB153" s="23">
        <f t="shared" si="10"/>
        <v>1654.9926938864969</v>
      </c>
      <c r="AC153" s="23">
        <f t="shared" si="11"/>
        <v>5027.1473061135021</v>
      </c>
    </row>
    <row r="154" spans="1:29" x14ac:dyDescent="0.2">
      <c r="A154" s="16" t="s">
        <v>312</v>
      </c>
      <c r="B154" s="17" t="s">
        <v>313</v>
      </c>
      <c r="C154" s="17" t="s">
        <v>390</v>
      </c>
      <c r="D154" s="37" t="s">
        <v>416</v>
      </c>
      <c r="E154" s="20" t="s">
        <v>361</v>
      </c>
      <c r="F154" s="20">
        <v>18</v>
      </c>
      <c r="G154" s="20">
        <v>0</v>
      </c>
      <c r="H154" s="30">
        <v>1511.55</v>
      </c>
      <c r="I154" s="22">
        <v>0</v>
      </c>
      <c r="J154" s="22">
        <v>104.76</v>
      </c>
      <c r="K154" s="22">
        <v>54.225000000000001</v>
      </c>
      <c r="L154" s="22"/>
      <c r="M154" s="31">
        <v>0</v>
      </c>
      <c r="N154" s="31"/>
      <c r="O154" s="23">
        <f t="shared" si="12"/>
        <v>1670.5349999999999</v>
      </c>
      <c r="P154" s="23">
        <v>-104.80359999999999</v>
      </c>
      <c r="Q154" s="23">
        <v>0</v>
      </c>
      <c r="R154" s="23">
        <v>0</v>
      </c>
      <c r="S154" s="23">
        <v>0</v>
      </c>
      <c r="T154" s="23"/>
      <c r="U154" s="23"/>
      <c r="V154" s="23">
        <v>173.82825</v>
      </c>
      <c r="W154" s="23"/>
      <c r="X154" s="23">
        <v>0</v>
      </c>
      <c r="Y154" s="23"/>
      <c r="Z154" s="23"/>
      <c r="AA154" s="23"/>
      <c r="AB154" s="23">
        <f t="shared" si="10"/>
        <v>69.024650000000008</v>
      </c>
      <c r="AC154" s="23">
        <f t="shared" si="11"/>
        <v>1601.5103499999998</v>
      </c>
    </row>
    <row r="155" spans="1:29" x14ac:dyDescent="0.2">
      <c r="A155" s="16" t="s">
        <v>439</v>
      </c>
      <c r="B155" s="17" t="s">
        <v>440</v>
      </c>
      <c r="C155" s="17" t="s">
        <v>390</v>
      </c>
      <c r="D155" s="37" t="s">
        <v>420</v>
      </c>
      <c r="E155" s="20" t="s">
        <v>361</v>
      </c>
      <c r="F155" s="20">
        <v>40</v>
      </c>
      <c r="G155" s="20">
        <v>0</v>
      </c>
      <c r="H155" s="30">
        <v>3191.0499999999997</v>
      </c>
      <c r="I155" s="22">
        <v>0</v>
      </c>
      <c r="J155" s="22">
        <v>221.16000000000003</v>
      </c>
      <c r="K155" s="22">
        <v>114.47500000000001</v>
      </c>
      <c r="L155" s="22"/>
      <c r="M155" s="31">
        <v>0</v>
      </c>
      <c r="N155" s="31">
        <v>2</v>
      </c>
      <c r="O155" s="23">
        <f t="shared" si="12"/>
        <v>3526.6849999999995</v>
      </c>
      <c r="P155" s="23">
        <v>0</v>
      </c>
      <c r="Q155" s="23">
        <v>172.2202399999999</v>
      </c>
      <c r="R155" s="23">
        <v>2.9250166731898246</v>
      </c>
      <c r="S155" s="23">
        <v>0</v>
      </c>
      <c r="T155" s="23"/>
      <c r="U155" s="23"/>
      <c r="V155" s="23">
        <v>386.28500000000003</v>
      </c>
      <c r="W155" s="23"/>
      <c r="X155" s="23">
        <v>0</v>
      </c>
      <c r="Y155" s="23"/>
      <c r="Z155" s="23"/>
      <c r="AA155" s="23"/>
      <c r="AB155" s="23">
        <f t="shared" si="10"/>
        <v>561.43025667318977</v>
      </c>
      <c r="AC155" s="23">
        <f t="shared" si="11"/>
        <v>2965.2547433268096</v>
      </c>
    </row>
    <row r="156" spans="1:29" x14ac:dyDescent="0.2">
      <c r="A156" s="16" t="s">
        <v>314</v>
      </c>
      <c r="B156" s="17" t="s">
        <v>315</v>
      </c>
      <c r="C156" s="17" t="s">
        <v>399</v>
      </c>
      <c r="D156" s="37" t="s">
        <v>419</v>
      </c>
      <c r="E156" s="20" t="s">
        <v>361</v>
      </c>
      <c r="F156" s="20">
        <v>38</v>
      </c>
      <c r="G156" s="20">
        <v>40</v>
      </c>
      <c r="H156" s="30">
        <v>6768.625</v>
      </c>
      <c r="I156" s="22">
        <v>0</v>
      </c>
      <c r="J156" s="22">
        <v>436.5</v>
      </c>
      <c r="K156" s="22">
        <v>236.9375</v>
      </c>
      <c r="L156" s="22"/>
      <c r="M156" s="31">
        <v>0</v>
      </c>
      <c r="N156" s="31">
        <v>3</v>
      </c>
      <c r="O156" s="23">
        <f t="shared" si="12"/>
        <v>7442.0625</v>
      </c>
      <c r="P156" s="23">
        <v>0</v>
      </c>
      <c r="Q156" s="23">
        <v>1042.4353740000001</v>
      </c>
      <c r="R156" s="23">
        <v>26.889392000000004</v>
      </c>
      <c r="S156" s="23">
        <v>67.686250000000001</v>
      </c>
      <c r="T156" s="23"/>
      <c r="U156" s="23"/>
      <c r="V156" s="23">
        <v>807.36324999999999</v>
      </c>
      <c r="W156" s="23"/>
      <c r="X156" s="23">
        <v>0</v>
      </c>
      <c r="Y156" s="23"/>
      <c r="Z156" s="23"/>
      <c r="AA156" s="23"/>
      <c r="AB156" s="23">
        <f t="shared" si="10"/>
        <v>1944.3742660000003</v>
      </c>
      <c r="AC156" s="23">
        <f t="shared" si="11"/>
        <v>5497.6882339999993</v>
      </c>
    </row>
    <row r="157" spans="1:29" x14ac:dyDescent="0.2">
      <c r="A157" s="16" t="s">
        <v>318</v>
      </c>
      <c r="B157" s="17" t="s">
        <v>319</v>
      </c>
      <c r="C157" s="17" t="s">
        <v>390</v>
      </c>
      <c r="D157" s="37" t="s">
        <v>417</v>
      </c>
      <c r="E157" s="20" t="s">
        <v>361</v>
      </c>
      <c r="F157" s="20">
        <v>32</v>
      </c>
      <c r="G157" s="20">
        <v>0</v>
      </c>
      <c r="H157" s="30">
        <v>2015.3999999999999</v>
      </c>
      <c r="I157" s="22">
        <v>0</v>
      </c>
      <c r="J157" s="22">
        <v>139.68</v>
      </c>
      <c r="K157" s="22">
        <v>72.300000000000011</v>
      </c>
      <c r="L157" s="22"/>
      <c r="M157" s="31">
        <v>0</v>
      </c>
      <c r="N157" s="31">
        <v>8</v>
      </c>
      <c r="O157" s="23">
        <f t="shared" si="12"/>
        <v>2227.38</v>
      </c>
      <c r="P157" s="23">
        <v>-36.494144000000063</v>
      </c>
      <c r="Q157" s="23">
        <v>0</v>
      </c>
      <c r="R157" s="23">
        <v>0</v>
      </c>
      <c r="S157" s="23">
        <v>0</v>
      </c>
      <c r="T157" s="23"/>
      <c r="U157" s="23"/>
      <c r="V157" s="23">
        <v>309.02800000000002</v>
      </c>
      <c r="W157" s="23"/>
      <c r="X157" s="23">
        <v>0</v>
      </c>
      <c r="Y157" s="23"/>
      <c r="Z157" s="23"/>
      <c r="AA157" s="23"/>
      <c r="AB157" s="23">
        <f t="shared" si="10"/>
        <v>272.53385599999996</v>
      </c>
      <c r="AC157" s="23">
        <f t="shared" si="11"/>
        <v>1954.8461440000001</v>
      </c>
    </row>
    <row r="158" spans="1:29" x14ac:dyDescent="0.2">
      <c r="A158" s="16" t="s">
        <v>320</v>
      </c>
      <c r="B158" s="17" t="s">
        <v>321</v>
      </c>
      <c r="C158" s="17" t="s">
        <v>399</v>
      </c>
      <c r="D158" s="37" t="s">
        <v>416</v>
      </c>
      <c r="E158" s="20" t="s">
        <v>361</v>
      </c>
      <c r="F158" s="20">
        <v>10</v>
      </c>
      <c r="G158" s="20">
        <v>0</v>
      </c>
      <c r="H158" s="30">
        <v>587.82499999999993</v>
      </c>
      <c r="I158" s="22">
        <v>0</v>
      </c>
      <c r="J158" s="22">
        <v>40.74</v>
      </c>
      <c r="K158" s="22">
        <v>21.087500000000002</v>
      </c>
      <c r="L158" s="22"/>
      <c r="M158" s="31">
        <v>0</v>
      </c>
      <c r="N158" s="31">
        <v>3</v>
      </c>
      <c r="O158" s="23">
        <f t="shared" si="12"/>
        <v>649.65249999999992</v>
      </c>
      <c r="P158" s="23">
        <v>-170.29007999999999</v>
      </c>
      <c r="Q158" s="23">
        <v>0</v>
      </c>
      <c r="R158" s="23">
        <v>0</v>
      </c>
      <c r="S158" s="23">
        <v>0</v>
      </c>
      <c r="T158" s="23"/>
      <c r="U158" s="23"/>
      <c r="V158" s="23">
        <v>96.571250000000006</v>
      </c>
      <c r="W158" s="23"/>
      <c r="X158" s="23">
        <v>0</v>
      </c>
      <c r="Y158" s="23"/>
      <c r="Z158" s="23"/>
      <c r="AA158" s="23"/>
      <c r="AB158" s="23">
        <f t="shared" si="10"/>
        <v>-73.718829999999983</v>
      </c>
      <c r="AC158" s="23">
        <f t="shared" si="11"/>
        <v>723.37132999999994</v>
      </c>
    </row>
    <row r="159" spans="1:29" x14ac:dyDescent="0.2">
      <c r="A159" s="16" t="s">
        <v>322</v>
      </c>
      <c r="B159" s="17" t="s">
        <v>323</v>
      </c>
      <c r="C159" s="17" t="s">
        <v>390</v>
      </c>
      <c r="D159" s="37" t="s">
        <v>419</v>
      </c>
      <c r="E159" s="20" t="s">
        <v>361</v>
      </c>
      <c r="F159" s="20">
        <v>10</v>
      </c>
      <c r="G159" s="20">
        <v>0</v>
      </c>
      <c r="H159" s="30">
        <v>839.75</v>
      </c>
      <c r="I159" s="22">
        <v>0</v>
      </c>
      <c r="J159" s="22">
        <v>58.2</v>
      </c>
      <c r="K159" s="22">
        <v>30.125</v>
      </c>
      <c r="L159" s="22"/>
      <c r="M159" s="31">
        <v>0</v>
      </c>
      <c r="N159" s="31"/>
      <c r="O159" s="23">
        <f t="shared" si="12"/>
        <v>928.07500000000005</v>
      </c>
      <c r="P159" s="23">
        <v>-152.32103999999998</v>
      </c>
      <c r="Q159" s="23">
        <v>0</v>
      </c>
      <c r="R159" s="23">
        <v>0</v>
      </c>
      <c r="S159" s="23">
        <v>8.3975000000000009</v>
      </c>
      <c r="T159" s="23"/>
      <c r="U159" s="23"/>
      <c r="V159" s="23">
        <v>96.571250000000006</v>
      </c>
      <c r="W159" s="23"/>
      <c r="X159" s="23">
        <v>0</v>
      </c>
      <c r="Y159" s="23"/>
      <c r="Z159" s="23"/>
      <c r="AA159" s="23"/>
      <c r="AB159" s="23">
        <f t="shared" si="10"/>
        <v>-47.352289999999968</v>
      </c>
      <c r="AC159" s="23">
        <f t="shared" si="11"/>
        <v>975.42728999999997</v>
      </c>
    </row>
    <row r="160" spans="1:29" x14ac:dyDescent="0.2">
      <c r="A160" s="16" t="s">
        <v>324</v>
      </c>
      <c r="B160" s="17" t="s">
        <v>325</v>
      </c>
      <c r="C160" s="17" t="s">
        <v>399</v>
      </c>
      <c r="D160" s="37" t="s">
        <v>419</v>
      </c>
      <c r="E160" s="20" t="s">
        <v>361</v>
      </c>
      <c r="F160" s="20">
        <v>74</v>
      </c>
      <c r="G160" s="20">
        <v>0</v>
      </c>
      <c r="H160" s="30">
        <v>5794.2749999999996</v>
      </c>
      <c r="I160" s="22">
        <v>0</v>
      </c>
      <c r="J160" s="22">
        <v>401.58000000000004</v>
      </c>
      <c r="K160" s="22">
        <v>207.86250000000001</v>
      </c>
      <c r="L160" s="22"/>
      <c r="M160" s="31">
        <v>0</v>
      </c>
      <c r="N160" s="31">
        <v>5</v>
      </c>
      <c r="O160" s="23">
        <f t="shared" si="12"/>
        <v>6403.7174999999997</v>
      </c>
      <c r="P160" s="23">
        <v>0</v>
      </c>
      <c r="Q160" s="23">
        <v>820.64488200000005</v>
      </c>
      <c r="R160" s="23">
        <v>20.178967264187868</v>
      </c>
      <c r="S160" s="23">
        <v>57.942749999999997</v>
      </c>
      <c r="T160" s="23"/>
      <c r="U160" s="23"/>
      <c r="V160" s="23">
        <v>714.62725</v>
      </c>
      <c r="W160" s="23"/>
      <c r="X160" s="23">
        <v>0</v>
      </c>
      <c r="Y160" s="23"/>
      <c r="Z160" s="23"/>
      <c r="AA160" s="23"/>
      <c r="AB160" s="23">
        <f t="shared" si="10"/>
        <v>1613.393849264188</v>
      </c>
      <c r="AC160" s="23">
        <f t="shared" si="11"/>
        <v>4790.3236507358115</v>
      </c>
    </row>
    <row r="161" spans="1:29" x14ac:dyDescent="0.2">
      <c r="A161" s="16" t="s">
        <v>326</v>
      </c>
      <c r="B161" s="17" t="s">
        <v>327</v>
      </c>
      <c r="C161" s="17" t="s">
        <v>390</v>
      </c>
      <c r="D161" s="37" t="s">
        <v>417</v>
      </c>
      <c r="E161" s="20" t="s">
        <v>361</v>
      </c>
      <c r="F161" s="20">
        <v>78</v>
      </c>
      <c r="G161" s="20">
        <v>0</v>
      </c>
      <c r="H161" s="30">
        <v>6550.0499999999993</v>
      </c>
      <c r="I161" s="22">
        <v>1048.0079999999998</v>
      </c>
      <c r="J161" s="22">
        <v>453.96000000000004</v>
      </c>
      <c r="K161" s="22">
        <v>234.97500000000002</v>
      </c>
      <c r="L161" s="22"/>
      <c r="M161" s="31">
        <v>0</v>
      </c>
      <c r="N161" s="31"/>
      <c r="O161" s="23">
        <f t="shared" si="12"/>
        <v>8286.9929999999986</v>
      </c>
      <c r="P161" s="23">
        <v>0</v>
      </c>
      <c r="Q161" s="23">
        <v>1222.9125287999996</v>
      </c>
      <c r="R161" s="23">
        <v>28.677329227397252</v>
      </c>
      <c r="S161" s="23">
        <v>65.500499999999988</v>
      </c>
      <c r="T161" s="23"/>
      <c r="U161" s="23"/>
      <c r="V161" s="23">
        <v>753.25574999999992</v>
      </c>
      <c r="W161" s="23"/>
      <c r="X161" s="23">
        <v>0</v>
      </c>
      <c r="Y161" s="23"/>
      <c r="Z161" s="23"/>
      <c r="AA161" s="23"/>
      <c r="AB161" s="23">
        <f t="shared" si="10"/>
        <v>2070.3461080273964</v>
      </c>
      <c r="AC161" s="23">
        <f t="shared" si="11"/>
        <v>6216.6468919726021</v>
      </c>
    </row>
    <row r="162" spans="1:29" x14ac:dyDescent="0.2">
      <c r="A162" s="16" t="s">
        <v>328</v>
      </c>
      <c r="B162" s="17" t="s">
        <v>329</v>
      </c>
      <c r="C162" s="17" t="s">
        <v>399</v>
      </c>
      <c r="D162" s="37" t="s">
        <v>419</v>
      </c>
      <c r="E162" s="20" t="s">
        <v>361</v>
      </c>
      <c r="F162" s="20">
        <v>8</v>
      </c>
      <c r="G162" s="20">
        <v>0</v>
      </c>
      <c r="H162" s="30">
        <v>671.8</v>
      </c>
      <c r="I162" s="22">
        <v>0</v>
      </c>
      <c r="J162" s="22">
        <v>46.56</v>
      </c>
      <c r="K162" s="22">
        <v>24.1</v>
      </c>
      <c r="L162" s="22"/>
      <c r="M162" s="31">
        <v>0</v>
      </c>
      <c r="N162" s="31"/>
      <c r="O162" s="23">
        <f t="shared" si="12"/>
        <v>742.45999999999992</v>
      </c>
      <c r="P162" s="23">
        <v>-164.35039999999998</v>
      </c>
      <c r="Q162" s="23">
        <v>0</v>
      </c>
      <c r="R162" s="23">
        <v>0</v>
      </c>
      <c r="S162" s="23">
        <v>0</v>
      </c>
      <c r="T162" s="23"/>
      <c r="U162" s="23"/>
      <c r="V162" s="23">
        <v>77.257000000000005</v>
      </c>
      <c r="W162" s="23"/>
      <c r="X162" s="23">
        <v>0</v>
      </c>
      <c r="Y162" s="23"/>
      <c r="Z162" s="23"/>
      <c r="AA162" s="23"/>
      <c r="AB162" s="23">
        <f t="shared" si="10"/>
        <v>-87.093399999999974</v>
      </c>
      <c r="AC162" s="23">
        <f t="shared" si="11"/>
        <v>829.5533999999999</v>
      </c>
    </row>
    <row r="163" spans="1:29" x14ac:dyDescent="0.2">
      <c r="A163" s="16" t="s">
        <v>330</v>
      </c>
      <c r="B163" s="17" t="s">
        <v>331</v>
      </c>
      <c r="C163" s="17" t="s">
        <v>403</v>
      </c>
      <c r="D163" s="37" t="s">
        <v>420</v>
      </c>
      <c r="E163" s="20" t="s">
        <v>361</v>
      </c>
      <c r="F163" s="20">
        <v>0</v>
      </c>
      <c r="G163" s="20">
        <v>0</v>
      </c>
      <c r="H163" s="30">
        <v>7420.3</v>
      </c>
      <c r="I163" s="22">
        <v>0</v>
      </c>
      <c r="J163" s="22">
        <v>465.5</v>
      </c>
      <c r="K163" s="22">
        <v>261.2</v>
      </c>
      <c r="L163" s="22"/>
      <c r="M163" s="31">
        <v>0</v>
      </c>
      <c r="N163" s="31"/>
      <c r="O163" s="23">
        <f t="shared" si="12"/>
        <v>8147</v>
      </c>
      <c r="P163" s="23">
        <v>0</v>
      </c>
      <c r="Q163" s="23">
        <v>1193.0100240000002</v>
      </c>
      <c r="R163" s="23">
        <v>29.451011506849323</v>
      </c>
      <c r="S163" s="23">
        <v>0</v>
      </c>
      <c r="T163" s="23"/>
      <c r="U163" s="23"/>
      <c r="V163" s="23">
        <v>853.33450000000005</v>
      </c>
      <c r="W163" s="23"/>
      <c r="X163" s="23">
        <v>0</v>
      </c>
      <c r="Y163" s="23"/>
      <c r="Z163" s="23"/>
      <c r="AA163" s="23"/>
      <c r="AB163" s="23">
        <f t="shared" si="10"/>
        <v>2075.7955355068493</v>
      </c>
      <c r="AC163" s="23">
        <f t="shared" si="11"/>
        <v>6071.2044644931502</v>
      </c>
    </row>
    <row r="164" spans="1:29" x14ac:dyDescent="0.2">
      <c r="A164" s="16" t="s">
        <v>332</v>
      </c>
      <c r="B164" s="17" t="s">
        <v>333</v>
      </c>
      <c r="C164" s="17" t="s">
        <v>399</v>
      </c>
      <c r="D164" s="37" t="s">
        <v>419</v>
      </c>
      <c r="E164" s="20" t="s">
        <v>361</v>
      </c>
      <c r="F164" s="20">
        <v>16</v>
      </c>
      <c r="G164" s="20">
        <v>0</v>
      </c>
      <c r="H164" s="30">
        <v>1343.6</v>
      </c>
      <c r="I164" s="22">
        <v>0</v>
      </c>
      <c r="J164" s="22">
        <v>93.12</v>
      </c>
      <c r="K164" s="22">
        <v>48.2</v>
      </c>
      <c r="L164" s="22"/>
      <c r="M164" s="31">
        <v>0</v>
      </c>
      <c r="N164" s="31"/>
      <c r="O164" s="23">
        <f t="shared" si="12"/>
        <v>1484.9199999999998</v>
      </c>
      <c r="P164" s="23">
        <v>-116.68295999999998</v>
      </c>
      <c r="Q164" s="23">
        <v>0</v>
      </c>
      <c r="R164" s="23">
        <v>0</v>
      </c>
      <c r="S164" s="23">
        <v>13.436</v>
      </c>
      <c r="T164" s="23"/>
      <c r="U164" s="23"/>
      <c r="V164" s="23">
        <v>154.51400000000001</v>
      </c>
      <c r="W164" s="23"/>
      <c r="X164" s="23">
        <v>0</v>
      </c>
      <c r="Y164" s="23"/>
      <c r="Z164" s="23"/>
      <c r="AA164" s="23"/>
      <c r="AB164" s="23">
        <f t="shared" si="10"/>
        <v>51.267040000000037</v>
      </c>
      <c r="AC164" s="23">
        <f t="shared" si="11"/>
        <v>1433.6529599999999</v>
      </c>
    </row>
    <row r="165" spans="1:29" x14ac:dyDescent="0.2">
      <c r="A165" s="16" t="s">
        <v>334</v>
      </c>
      <c r="B165" s="17" t="s">
        <v>335</v>
      </c>
      <c r="C165" s="17" t="s">
        <v>402</v>
      </c>
      <c r="D165" s="37" t="s">
        <v>419</v>
      </c>
      <c r="E165" s="20" t="s">
        <v>361</v>
      </c>
      <c r="F165" s="20">
        <v>0</v>
      </c>
      <c r="G165" s="20">
        <v>0</v>
      </c>
      <c r="H165" s="30">
        <v>6176.123333333333</v>
      </c>
      <c r="I165" s="22">
        <v>0</v>
      </c>
      <c r="J165" s="22">
        <v>434.4666666666667</v>
      </c>
      <c r="K165" s="22">
        <v>214.48000000000002</v>
      </c>
      <c r="L165" s="22"/>
      <c r="M165" s="31">
        <v>0</v>
      </c>
      <c r="N165" s="31"/>
      <c r="O165" s="23">
        <f t="shared" si="12"/>
        <v>6825.07</v>
      </c>
      <c r="P165" s="23">
        <v>0</v>
      </c>
      <c r="Q165" s="23">
        <v>910.64577600000007</v>
      </c>
      <c r="R165" s="23">
        <v>23.913841095890412</v>
      </c>
      <c r="S165" s="23">
        <v>61.76123333333333</v>
      </c>
      <c r="T165" s="23"/>
      <c r="U165" s="23"/>
      <c r="V165" s="23">
        <v>760.986625</v>
      </c>
      <c r="W165" s="23"/>
      <c r="X165" s="23">
        <v>0</v>
      </c>
      <c r="Y165" s="23"/>
      <c r="Z165" s="23"/>
      <c r="AA165" s="23"/>
      <c r="AB165" s="23">
        <f t="shared" si="10"/>
        <v>1757.3074754292238</v>
      </c>
      <c r="AC165" s="23">
        <f t="shared" si="11"/>
        <v>5067.7625245707759</v>
      </c>
    </row>
    <row r="166" spans="1:29" x14ac:dyDescent="0.2">
      <c r="A166" s="16" t="s">
        <v>336</v>
      </c>
      <c r="B166" s="17" t="s">
        <v>337</v>
      </c>
      <c r="C166" s="17" t="s">
        <v>390</v>
      </c>
      <c r="D166" s="37" t="s">
        <v>417</v>
      </c>
      <c r="E166" s="20" t="s">
        <v>361</v>
      </c>
      <c r="F166" s="20">
        <v>60</v>
      </c>
      <c r="G166" s="20">
        <v>0</v>
      </c>
      <c r="H166" s="30">
        <v>5038.5</v>
      </c>
      <c r="I166" s="22">
        <v>0</v>
      </c>
      <c r="J166" s="22">
        <v>349.20000000000005</v>
      </c>
      <c r="K166" s="22">
        <v>180.75</v>
      </c>
      <c r="L166" s="22"/>
      <c r="M166" s="31">
        <v>0</v>
      </c>
      <c r="N166" s="31"/>
      <c r="O166" s="23">
        <f t="shared" si="12"/>
        <v>5568.45</v>
      </c>
      <c r="P166" s="23">
        <v>0</v>
      </c>
      <c r="Q166" s="23">
        <v>642.23174400000005</v>
      </c>
      <c r="R166" s="23">
        <v>12.801998277886499</v>
      </c>
      <c r="S166" s="23">
        <v>50.384999999999998</v>
      </c>
      <c r="T166" s="23"/>
      <c r="U166" s="23"/>
      <c r="V166" s="23">
        <v>579.42750000000001</v>
      </c>
      <c r="W166" s="23"/>
      <c r="X166" s="23">
        <v>0</v>
      </c>
      <c r="Y166" s="23"/>
      <c r="Z166" s="23"/>
      <c r="AA166" s="23"/>
      <c r="AB166" s="23">
        <f t="shared" si="10"/>
        <v>1284.8462422778866</v>
      </c>
      <c r="AC166" s="23">
        <f t="shared" si="11"/>
        <v>4283.6037577221132</v>
      </c>
    </row>
    <row r="167" spans="1:29" s="36" customFormat="1" x14ac:dyDescent="0.2">
      <c r="A167" s="29" t="s">
        <v>338</v>
      </c>
      <c r="B167" s="33" t="s">
        <v>339</v>
      </c>
      <c r="C167" s="33" t="s">
        <v>392</v>
      </c>
      <c r="D167" s="37" t="s">
        <v>417</v>
      </c>
      <c r="E167" s="20" t="s">
        <v>361</v>
      </c>
      <c r="F167" s="20">
        <v>0</v>
      </c>
      <c r="G167" s="20">
        <v>0</v>
      </c>
      <c r="H167" s="43">
        <v>9611.0750000000007</v>
      </c>
      <c r="I167" s="22">
        <v>0</v>
      </c>
      <c r="J167" s="22">
        <v>465.5</v>
      </c>
      <c r="K167" s="22">
        <v>315.42500000000001</v>
      </c>
      <c r="L167" s="22"/>
      <c r="M167" s="35">
        <v>0</v>
      </c>
      <c r="N167" s="35"/>
      <c r="O167" s="23">
        <f t="shared" si="12"/>
        <v>10392</v>
      </c>
      <c r="P167" s="34">
        <v>0</v>
      </c>
      <c r="Q167" s="34">
        <v>1675.5106080000003</v>
      </c>
      <c r="R167" s="34">
        <v>41.654384803652967</v>
      </c>
      <c r="S167" s="34">
        <v>0</v>
      </c>
      <c r="T167" s="34"/>
      <c r="U167" s="23"/>
      <c r="V167" s="34">
        <v>1105.273625</v>
      </c>
      <c r="W167" s="34"/>
      <c r="X167" s="34">
        <v>0</v>
      </c>
      <c r="Y167" s="34"/>
      <c r="Z167" s="34"/>
      <c r="AA167" s="34"/>
      <c r="AB167" s="23">
        <f t="shared" si="10"/>
        <v>2822.438617803653</v>
      </c>
      <c r="AC167" s="23">
        <f t="shared" si="11"/>
        <v>7569.561382196347</v>
      </c>
    </row>
    <row r="168" spans="1:29" x14ac:dyDescent="0.2">
      <c r="A168" s="16" t="s">
        <v>340</v>
      </c>
      <c r="B168" s="17" t="s">
        <v>341</v>
      </c>
      <c r="C168" s="17" t="s">
        <v>390</v>
      </c>
      <c r="D168" s="41" t="s">
        <v>420</v>
      </c>
      <c r="E168" s="20" t="s">
        <v>361</v>
      </c>
      <c r="F168" s="20">
        <v>78</v>
      </c>
      <c r="G168" s="20">
        <v>0</v>
      </c>
      <c r="H168" s="30">
        <v>6550.0499999999993</v>
      </c>
      <c r="I168" s="22">
        <v>0</v>
      </c>
      <c r="J168" s="22">
        <v>453.96000000000004</v>
      </c>
      <c r="K168" s="22">
        <v>234.97500000000002</v>
      </c>
      <c r="L168" s="22"/>
      <c r="M168" s="31">
        <v>0</v>
      </c>
      <c r="N168" s="31"/>
      <c r="O168" s="23">
        <f t="shared" si="12"/>
        <v>7238.9849999999997</v>
      </c>
      <c r="P168" s="23">
        <v>0</v>
      </c>
      <c r="Q168" s="23">
        <v>999.05801999999994</v>
      </c>
      <c r="R168" s="23">
        <v>24.267081863013697</v>
      </c>
      <c r="S168" s="23">
        <v>0</v>
      </c>
      <c r="T168" s="23"/>
      <c r="U168" s="23"/>
      <c r="V168" s="23">
        <v>753.25574999999992</v>
      </c>
      <c r="W168" s="23"/>
      <c r="X168" s="23">
        <v>0</v>
      </c>
      <c r="Y168" s="23"/>
      <c r="Z168" s="23"/>
      <c r="AA168" s="23"/>
      <c r="AB168" s="23">
        <f t="shared" si="10"/>
        <v>1776.5808518630135</v>
      </c>
      <c r="AC168" s="23">
        <f t="shared" si="11"/>
        <v>5462.4041481369859</v>
      </c>
    </row>
    <row r="169" spans="1:29" x14ac:dyDescent="0.2">
      <c r="A169" s="16" t="s">
        <v>342</v>
      </c>
      <c r="B169" s="17" t="s">
        <v>343</v>
      </c>
      <c r="C169" s="17" t="s">
        <v>390</v>
      </c>
      <c r="D169" s="41" t="s">
        <v>420</v>
      </c>
      <c r="E169" s="20" t="s">
        <v>361</v>
      </c>
      <c r="F169" s="20">
        <v>28</v>
      </c>
      <c r="G169" s="20">
        <v>0</v>
      </c>
      <c r="H169" s="30">
        <v>2351.2999999999997</v>
      </c>
      <c r="I169" s="22">
        <v>0</v>
      </c>
      <c r="J169" s="22">
        <v>162.96</v>
      </c>
      <c r="K169" s="22">
        <v>84.350000000000009</v>
      </c>
      <c r="L169" s="22"/>
      <c r="M169" s="31">
        <v>0</v>
      </c>
      <c r="N169" s="31"/>
      <c r="O169" s="23">
        <f t="shared" si="12"/>
        <v>2598.6099999999997</v>
      </c>
      <c r="P169" s="23">
        <v>0</v>
      </c>
      <c r="Q169" s="23">
        <v>18.295679999999948</v>
      </c>
      <c r="R169" s="23">
        <v>0</v>
      </c>
      <c r="S169" s="23">
        <v>23.512999999999998</v>
      </c>
      <c r="T169" s="23"/>
      <c r="U169" s="23"/>
      <c r="V169" s="23">
        <v>270.39949999999999</v>
      </c>
      <c r="W169" s="23"/>
      <c r="X169" s="23">
        <v>0</v>
      </c>
      <c r="Y169" s="23"/>
      <c r="Z169" s="23"/>
      <c r="AA169" s="23"/>
      <c r="AB169" s="23">
        <f t="shared" si="10"/>
        <v>312.20817999999991</v>
      </c>
      <c r="AC169" s="23">
        <f t="shared" si="11"/>
        <v>2286.4018199999996</v>
      </c>
    </row>
    <row r="170" spans="1:29" x14ac:dyDescent="0.2">
      <c r="A170" s="16" t="s">
        <v>344</v>
      </c>
      <c r="B170" s="17" t="s">
        <v>345</v>
      </c>
      <c r="C170" s="17" t="s">
        <v>393</v>
      </c>
      <c r="D170" s="38" t="s">
        <v>418</v>
      </c>
      <c r="E170" s="20" t="s">
        <v>361</v>
      </c>
      <c r="F170" s="20">
        <v>12</v>
      </c>
      <c r="G170" s="20">
        <v>0</v>
      </c>
      <c r="H170" s="30">
        <v>1007.6999999999999</v>
      </c>
      <c r="I170" s="22">
        <v>0</v>
      </c>
      <c r="J170" s="22">
        <v>69.84</v>
      </c>
      <c r="K170" s="22">
        <v>36.150000000000006</v>
      </c>
      <c r="L170" s="22"/>
      <c r="M170" s="31">
        <v>0</v>
      </c>
      <c r="N170" s="31"/>
      <c r="O170" s="23">
        <f t="shared" si="12"/>
        <v>1113.69</v>
      </c>
      <c r="P170" s="23">
        <v>-140.44167999999999</v>
      </c>
      <c r="Q170" s="23">
        <v>0</v>
      </c>
      <c r="R170" s="23">
        <v>0</v>
      </c>
      <c r="S170" s="23">
        <v>0</v>
      </c>
      <c r="T170" s="23"/>
      <c r="U170" s="23"/>
      <c r="V170" s="23">
        <v>115.88549999999999</v>
      </c>
      <c r="W170" s="23"/>
      <c r="X170" s="23">
        <v>0</v>
      </c>
      <c r="Y170" s="23"/>
      <c r="Z170" s="23"/>
      <c r="AA170" s="23"/>
      <c r="AB170" s="23">
        <f t="shared" si="10"/>
        <v>-24.556179999999998</v>
      </c>
      <c r="AC170" s="23">
        <f t="shared" ref="AC170:AC187" si="13">+O170-AB170</f>
        <v>1138.2461800000001</v>
      </c>
    </row>
    <row r="171" spans="1:29" x14ac:dyDescent="0.2">
      <c r="A171" s="16" t="s">
        <v>346</v>
      </c>
      <c r="B171" s="17" t="s">
        <v>347</v>
      </c>
      <c r="C171" s="17" t="s">
        <v>390</v>
      </c>
      <c r="D171" s="37" t="s">
        <v>419</v>
      </c>
      <c r="E171" s="20" t="s">
        <v>361</v>
      </c>
      <c r="F171" s="20">
        <v>0</v>
      </c>
      <c r="G171" s="20">
        <v>78</v>
      </c>
      <c r="H171" s="30">
        <v>7467.5249999999996</v>
      </c>
      <c r="I171" s="22">
        <v>0</v>
      </c>
      <c r="J171" s="22">
        <v>453.96000000000004</v>
      </c>
      <c r="K171" s="22">
        <v>256.42500000000001</v>
      </c>
      <c r="L171" s="22"/>
      <c r="M171" s="31">
        <v>0</v>
      </c>
      <c r="N171" s="31"/>
      <c r="O171" s="23">
        <f t="shared" si="12"/>
        <v>8177.91</v>
      </c>
      <c r="P171" s="23">
        <v>0</v>
      </c>
      <c r="Q171" s="23">
        <v>1199.6124</v>
      </c>
      <c r="R171" s="23">
        <v>29.380586630136985</v>
      </c>
      <c r="S171" s="23">
        <v>74.675249999999991</v>
      </c>
      <c r="T171" s="23"/>
      <c r="U171" s="23"/>
      <c r="V171" s="23">
        <v>858.76537499999995</v>
      </c>
      <c r="W171" s="23"/>
      <c r="X171" s="23">
        <v>0</v>
      </c>
      <c r="Y171" s="23"/>
      <c r="Z171" s="23"/>
      <c r="AA171" s="23"/>
      <c r="AB171" s="23">
        <f t="shared" si="10"/>
        <v>2162.433611630137</v>
      </c>
      <c r="AC171" s="23">
        <f t="shared" si="13"/>
        <v>6015.4763883698633</v>
      </c>
    </row>
    <row r="172" spans="1:29" x14ac:dyDescent="0.2">
      <c r="A172" s="16" t="s">
        <v>348</v>
      </c>
      <c r="B172" s="17" t="s">
        <v>349</v>
      </c>
      <c r="C172" s="17" t="s">
        <v>390</v>
      </c>
      <c r="D172" s="42" t="s">
        <v>417</v>
      </c>
      <c r="E172" s="20" t="s">
        <v>361</v>
      </c>
      <c r="F172" s="20">
        <v>24</v>
      </c>
      <c r="G172" s="20">
        <v>0</v>
      </c>
      <c r="H172" s="30">
        <v>2015.3999999999999</v>
      </c>
      <c r="I172" s="22">
        <v>0</v>
      </c>
      <c r="J172" s="22">
        <v>139.68</v>
      </c>
      <c r="K172" s="22">
        <v>72.300000000000011</v>
      </c>
      <c r="L172" s="22"/>
      <c r="M172" s="31">
        <v>0</v>
      </c>
      <c r="N172" s="31"/>
      <c r="O172" s="23">
        <f t="shared" si="12"/>
        <v>2227.38</v>
      </c>
      <c r="P172" s="23">
        <v>-36.494144000000063</v>
      </c>
      <c r="Q172" s="23">
        <v>0</v>
      </c>
      <c r="R172" s="23">
        <v>0</v>
      </c>
      <c r="S172" s="23">
        <v>0</v>
      </c>
      <c r="T172" s="23"/>
      <c r="U172" s="23"/>
      <c r="V172" s="23">
        <v>231.77099999999999</v>
      </c>
      <c r="W172" s="23"/>
      <c r="X172" s="23">
        <v>0</v>
      </c>
      <c r="Y172" s="23"/>
      <c r="Z172" s="23"/>
      <c r="AA172" s="23"/>
      <c r="AB172" s="23">
        <f t="shared" si="10"/>
        <v>195.27685599999992</v>
      </c>
      <c r="AC172" s="23">
        <f t="shared" si="13"/>
        <v>2032.1031440000002</v>
      </c>
    </row>
    <row r="173" spans="1:29" x14ac:dyDescent="0.2">
      <c r="A173" s="16" t="s">
        <v>350</v>
      </c>
      <c r="B173" s="17" t="s">
        <v>351</v>
      </c>
      <c r="C173" s="17" t="s">
        <v>390</v>
      </c>
      <c r="D173" s="37" t="s">
        <v>419</v>
      </c>
      <c r="E173" s="20" t="s">
        <v>361</v>
      </c>
      <c r="F173" s="20">
        <v>52</v>
      </c>
      <c r="G173" s="20">
        <v>0</v>
      </c>
      <c r="H173" s="30">
        <v>4282.7249999999995</v>
      </c>
      <c r="I173" s="22">
        <v>0</v>
      </c>
      <c r="J173" s="22">
        <v>296.82</v>
      </c>
      <c r="K173" s="22">
        <v>153.63750000000002</v>
      </c>
      <c r="L173" s="22"/>
      <c r="M173" s="31">
        <v>0</v>
      </c>
      <c r="N173" s="31"/>
      <c r="O173" s="23">
        <f t="shared" si="12"/>
        <v>4733.182499999999</v>
      </c>
      <c r="P173" s="23">
        <v>0</v>
      </c>
      <c r="Q173" s="23">
        <v>475.69179199999991</v>
      </c>
      <c r="R173" s="23">
        <v>8.757810974559689</v>
      </c>
      <c r="S173" s="23">
        <v>42.827249999999992</v>
      </c>
      <c r="T173" s="23"/>
      <c r="U173" s="23"/>
      <c r="V173" s="23">
        <v>502.1705</v>
      </c>
      <c r="W173" s="23"/>
      <c r="X173" s="23">
        <v>0</v>
      </c>
      <c r="Y173" s="23"/>
      <c r="Z173" s="23"/>
      <c r="AA173" s="23"/>
      <c r="AB173" s="23">
        <f t="shared" si="10"/>
        <v>1029.4473529745596</v>
      </c>
      <c r="AC173" s="23">
        <f t="shared" si="13"/>
        <v>3703.7351470254393</v>
      </c>
    </row>
    <row r="174" spans="1:29" x14ac:dyDescent="0.2">
      <c r="A174" s="16" t="s">
        <v>352</v>
      </c>
      <c r="B174" s="17" t="s">
        <v>353</v>
      </c>
      <c r="C174" s="17" t="s">
        <v>390</v>
      </c>
      <c r="D174" s="42" t="s">
        <v>420</v>
      </c>
      <c r="E174" s="20" t="s">
        <v>361</v>
      </c>
      <c r="F174" s="20">
        <v>0</v>
      </c>
      <c r="G174" s="20">
        <v>78</v>
      </c>
      <c r="H174" s="30">
        <v>6414.4124999999995</v>
      </c>
      <c r="I174" s="22">
        <v>0</v>
      </c>
      <c r="J174" s="22">
        <v>389.94</v>
      </c>
      <c r="K174" s="22">
        <v>220.26250000000002</v>
      </c>
      <c r="L174" s="22"/>
      <c r="M174" s="31">
        <v>0</v>
      </c>
      <c r="N174" s="31">
        <v>11</v>
      </c>
      <c r="O174" s="23">
        <f t="shared" si="12"/>
        <v>7024.6149999999989</v>
      </c>
      <c r="P174" s="23">
        <v>0</v>
      </c>
      <c r="Q174" s="23">
        <v>953.2685879999998</v>
      </c>
      <c r="R174" s="23">
        <v>29.380586630136985</v>
      </c>
      <c r="S174" s="23">
        <v>64.144125000000003</v>
      </c>
      <c r="T174" s="23"/>
      <c r="U174" s="23"/>
      <c r="V174" s="23">
        <v>858.76537499999995</v>
      </c>
      <c r="W174" s="23"/>
      <c r="X174" s="23">
        <v>0</v>
      </c>
      <c r="Y174" s="23"/>
      <c r="Z174" s="23"/>
      <c r="AA174" s="23"/>
      <c r="AB174" s="23">
        <f t="shared" si="10"/>
        <v>1905.5586746301367</v>
      </c>
      <c r="AC174" s="23">
        <f t="shared" si="13"/>
        <v>5119.056325369862</v>
      </c>
    </row>
    <row r="175" spans="1:29" x14ac:dyDescent="0.2">
      <c r="A175" s="16" t="s">
        <v>407</v>
      </c>
      <c r="B175" s="17" t="s">
        <v>408</v>
      </c>
      <c r="C175" s="17" t="s">
        <v>390</v>
      </c>
      <c r="D175" s="42" t="s">
        <v>416</v>
      </c>
      <c r="E175" s="20" t="s">
        <v>361</v>
      </c>
      <c r="F175" s="20">
        <v>0</v>
      </c>
      <c r="G175" s="20">
        <v>0</v>
      </c>
      <c r="H175" s="30">
        <v>9323.9</v>
      </c>
      <c r="I175" s="22">
        <v>0</v>
      </c>
      <c r="J175" s="22">
        <v>465.5</v>
      </c>
      <c r="K175" s="22">
        <v>315.42500000000001</v>
      </c>
      <c r="L175" s="22"/>
      <c r="M175" s="31">
        <v>0</v>
      </c>
      <c r="N175" s="31"/>
      <c r="O175" s="23">
        <f t="shared" si="12"/>
        <v>10104.824999999999</v>
      </c>
      <c r="P175" s="23">
        <v>0</v>
      </c>
      <c r="Q175" s="23">
        <v>1611.2014439999998</v>
      </c>
      <c r="R175" s="23">
        <v>41.654384803652967</v>
      </c>
      <c r="S175" s="23">
        <v>93.239000000000004</v>
      </c>
      <c r="T175" s="23"/>
      <c r="U175" s="23"/>
      <c r="V175" s="23">
        <v>1105.273625</v>
      </c>
      <c r="W175" s="23"/>
      <c r="X175" s="23">
        <v>0</v>
      </c>
      <c r="Y175" s="23"/>
      <c r="Z175" s="23"/>
      <c r="AA175" s="23"/>
      <c r="AB175" s="23">
        <f t="shared" si="10"/>
        <v>2851.3684538036528</v>
      </c>
      <c r="AC175" s="23">
        <f t="shared" si="13"/>
        <v>7253.4565461963466</v>
      </c>
    </row>
    <row r="176" spans="1:29" x14ac:dyDescent="0.2">
      <c r="A176" s="16" t="s">
        <v>409</v>
      </c>
      <c r="B176" s="17" t="s">
        <v>410</v>
      </c>
      <c r="C176" s="17" t="s">
        <v>390</v>
      </c>
      <c r="D176" s="42" t="s">
        <v>416</v>
      </c>
      <c r="E176" s="20" t="s">
        <v>361</v>
      </c>
      <c r="F176" s="20">
        <v>78</v>
      </c>
      <c r="G176" s="20">
        <v>0</v>
      </c>
      <c r="H176" s="30">
        <v>6550.0499999999993</v>
      </c>
      <c r="I176" s="22">
        <v>0</v>
      </c>
      <c r="J176" s="22">
        <v>453.96000000000004</v>
      </c>
      <c r="K176" s="22">
        <v>234.97500000000002</v>
      </c>
      <c r="L176" s="22"/>
      <c r="M176" s="31">
        <v>0</v>
      </c>
      <c r="N176" s="31"/>
      <c r="O176" s="23">
        <f t="shared" si="12"/>
        <v>7238.9849999999997</v>
      </c>
      <c r="P176" s="23">
        <v>0</v>
      </c>
      <c r="Q176" s="23">
        <v>999.05801999999994</v>
      </c>
      <c r="R176" s="23">
        <v>24.267081863013697</v>
      </c>
      <c r="S176" s="23">
        <v>65.500499999999988</v>
      </c>
      <c r="T176" s="23"/>
      <c r="U176" s="23"/>
      <c r="V176" s="23">
        <v>753.25574999999992</v>
      </c>
      <c r="W176" s="23"/>
      <c r="X176" s="23">
        <v>0</v>
      </c>
      <c r="Y176" s="23"/>
      <c r="Z176" s="23"/>
      <c r="AA176" s="23"/>
      <c r="AB176" s="23">
        <f t="shared" si="10"/>
        <v>1842.0813518630134</v>
      </c>
      <c r="AC176" s="23">
        <f t="shared" si="13"/>
        <v>5396.9036481369858</v>
      </c>
    </row>
    <row r="177" spans="1:29" x14ac:dyDescent="0.2">
      <c r="A177" s="16" t="s">
        <v>411</v>
      </c>
      <c r="B177" s="17" t="s">
        <v>412</v>
      </c>
      <c r="C177" s="17" t="s">
        <v>390</v>
      </c>
      <c r="D177" s="42" t="s">
        <v>420</v>
      </c>
      <c r="E177" s="20" t="s">
        <v>361</v>
      </c>
      <c r="F177" s="20">
        <v>40</v>
      </c>
      <c r="G177" s="20">
        <v>0</v>
      </c>
      <c r="H177" s="30">
        <v>3275.0249999999996</v>
      </c>
      <c r="I177" s="22">
        <v>0</v>
      </c>
      <c r="J177" s="22">
        <v>226.98000000000002</v>
      </c>
      <c r="K177" s="22">
        <v>117.48750000000001</v>
      </c>
      <c r="L177" s="22"/>
      <c r="M177" s="31">
        <v>0</v>
      </c>
      <c r="N177" s="31">
        <v>1</v>
      </c>
      <c r="O177" s="23">
        <f t="shared" si="12"/>
        <v>3619.4924999999998</v>
      </c>
      <c r="P177" s="23">
        <v>0</v>
      </c>
      <c r="Q177" s="23">
        <v>182.31769599999998</v>
      </c>
      <c r="R177" s="23">
        <v>2.9250166731898246</v>
      </c>
      <c r="S177" s="23">
        <v>0</v>
      </c>
      <c r="T177" s="23"/>
      <c r="U177" s="23"/>
      <c r="V177" s="23">
        <v>386.28500000000003</v>
      </c>
      <c r="W177" s="23"/>
      <c r="X177" s="23">
        <v>0</v>
      </c>
      <c r="Y177" s="23"/>
      <c r="Z177" s="23"/>
      <c r="AA177" s="23"/>
      <c r="AB177" s="23">
        <f t="shared" si="10"/>
        <v>571.52771267318985</v>
      </c>
      <c r="AC177" s="23">
        <f t="shared" si="13"/>
        <v>3047.96478732681</v>
      </c>
    </row>
    <row r="178" spans="1:29" x14ac:dyDescent="0.2">
      <c r="A178" s="16" t="s">
        <v>413</v>
      </c>
      <c r="B178" s="17" t="s">
        <v>414</v>
      </c>
      <c r="C178" s="17" t="s">
        <v>390</v>
      </c>
      <c r="D178" s="42" t="s">
        <v>419</v>
      </c>
      <c r="E178" s="20" t="s">
        <v>361</v>
      </c>
      <c r="F178" s="20">
        <v>28</v>
      </c>
      <c r="G178" s="20">
        <v>0</v>
      </c>
      <c r="H178" s="30">
        <v>2351.2999999999997</v>
      </c>
      <c r="I178" s="22">
        <v>0</v>
      </c>
      <c r="J178" s="22">
        <v>162.96</v>
      </c>
      <c r="K178" s="22">
        <v>84.350000000000009</v>
      </c>
      <c r="L178" s="22"/>
      <c r="M178" s="31">
        <v>0</v>
      </c>
      <c r="N178" s="31"/>
      <c r="O178" s="23">
        <f t="shared" si="12"/>
        <v>2598.6099999999997</v>
      </c>
      <c r="P178" s="23">
        <v>0</v>
      </c>
      <c r="Q178" s="23">
        <v>18.295679999999948</v>
      </c>
      <c r="R178" s="23">
        <v>0</v>
      </c>
      <c r="S178" s="23">
        <v>0</v>
      </c>
      <c r="T178" s="23"/>
      <c r="U178" s="23"/>
      <c r="V178" s="23">
        <v>270.39949999999999</v>
      </c>
      <c r="W178" s="23"/>
      <c r="X178" s="23">
        <v>0</v>
      </c>
      <c r="Y178" s="23"/>
      <c r="Z178" s="23"/>
      <c r="AA178" s="23"/>
      <c r="AB178" s="23">
        <f t="shared" si="10"/>
        <v>288.69517999999994</v>
      </c>
      <c r="AC178" s="23">
        <f t="shared" si="13"/>
        <v>2309.91482</v>
      </c>
    </row>
    <row r="179" spans="1:29" x14ac:dyDescent="0.2">
      <c r="A179" s="16" t="s">
        <v>422</v>
      </c>
      <c r="B179" s="17" t="s">
        <v>423</v>
      </c>
      <c r="C179" s="17" t="s">
        <v>390</v>
      </c>
      <c r="D179" s="41" t="s">
        <v>419</v>
      </c>
      <c r="E179" s="20" t="s">
        <v>361</v>
      </c>
      <c r="F179" s="20">
        <v>60</v>
      </c>
      <c r="G179" s="20">
        <v>0</v>
      </c>
      <c r="H179" s="30">
        <v>5038.5</v>
      </c>
      <c r="I179" s="22">
        <v>0</v>
      </c>
      <c r="J179" s="22">
        <v>349.20000000000005</v>
      </c>
      <c r="K179" s="22">
        <v>180.75</v>
      </c>
      <c r="L179" s="22"/>
      <c r="M179" s="31">
        <v>0</v>
      </c>
      <c r="N179" s="31"/>
      <c r="O179" s="23">
        <f t="shared" si="12"/>
        <v>5568.45</v>
      </c>
      <c r="P179" s="23">
        <v>0</v>
      </c>
      <c r="Q179" s="23">
        <v>642.23174400000005</v>
      </c>
      <c r="R179" s="23">
        <v>12.801998277886499</v>
      </c>
      <c r="S179" s="23">
        <v>0</v>
      </c>
      <c r="T179" s="23"/>
      <c r="U179" s="23"/>
      <c r="V179" s="23">
        <v>579.42750000000001</v>
      </c>
      <c r="W179" s="23"/>
      <c r="X179" s="23">
        <v>0</v>
      </c>
      <c r="Y179" s="23"/>
      <c r="Z179" s="23"/>
      <c r="AA179" s="23"/>
      <c r="AB179" s="23">
        <f t="shared" si="10"/>
        <v>1234.4612422778864</v>
      </c>
      <c r="AC179" s="23">
        <f t="shared" si="13"/>
        <v>4333.9887577221134</v>
      </c>
    </row>
    <row r="180" spans="1:29" x14ac:dyDescent="0.2">
      <c r="A180" s="16" t="s">
        <v>424</v>
      </c>
      <c r="B180" s="17" t="s">
        <v>425</v>
      </c>
      <c r="C180" s="17" t="s">
        <v>390</v>
      </c>
      <c r="D180" s="41" t="s">
        <v>415</v>
      </c>
      <c r="E180" s="20" t="s">
        <v>361</v>
      </c>
      <c r="F180" s="20">
        <v>50</v>
      </c>
      <c r="G180" s="20">
        <v>0</v>
      </c>
      <c r="H180" s="30">
        <v>4198.75</v>
      </c>
      <c r="I180" s="22">
        <v>0</v>
      </c>
      <c r="J180" s="22">
        <v>291</v>
      </c>
      <c r="K180" s="22">
        <v>150.625</v>
      </c>
      <c r="L180" s="22"/>
      <c r="M180" s="31">
        <v>0</v>
      </c>
      <c r="N180" s="31"/>
      <c r="O180" s="23">
        <f t="shared" si="12"/>
        <v>4640.375</v>
      </c>
      <c r="P180" s="23">
        <v>0</v>
      </c>
      <c r="Q180" s="23">
        <v>459.06068800000008</v>
      </c>
      <c r="R180" s="23">
        <v>7.7662213698630147</v>
      </c>
      <c r="S180" s="23">
        <v>0</v>
      </c>
      <c r="T180" s="23"/>
      <c r="U180" s="23"/>
      <c r="V180" s="23">
        <v>482.85625000000005</v>
      </c>
      <c r="W180" s="23"/>
      <c r="X180" s="23">
        <v>0</v>
      </c>
      <c r="Y180" s="23"/>
      <c r="Z180" s="23"/>
      <c r="AA180" s="23"/>
      <c r="AB180" s="23">
        <f t="shared" si="10"/>
        <v>949.68315936986312</v>
      </c>
      <c r="AC180" s="23">
        <f t="shared" si="13"/>
        <v>3690.691840630137</v>
      </c>
    </row>
    <row r="181" spans="1:29" x14ac:dyDescent="0.2">
      <c r="A181" s="16" t="s">
        <v>426</v>
      </c>
      <c r="B181" s="17" t="s">
        <v>427</v>
      </c>
      <c r="C181" s="17" t="s">
        <v>390</v>
      </c>
      <c r="D181" s="41" t="s">
        <v>428</v>
      </c>
      <c r="E181" s="20" t="s">
        <v>361</v>
      </c>
      <c r="F181" s="20">
        <v>36</v>
      </c>
      <c r="G181" s="20">
        <v>0</v>
      </c>
      <c r="H181" s="30">
        <v>3023.1</v>
      </c>
      <c r="I181" s="22">
        <v>0</v>
      </c>
      <c r="J181" s="22">
        <v>209.52</v>
      </c>
      <c r="K181" s="22">
        <v>108.45</v>
      </c>
      <c r="L181" s="22"/>
      <c r="M181" s="31">
        <v>0</v>
      </c>
      <c r="N181" s="31"/>
      <c r="O181" s="23">
        <f t="shared" si="12"/>
        <v>3341.0699999999997</v>
      </c>
      <c r="P181" s="23">
        <v>0</v>
      </c>
      <c r="Q181" s="23">
        <v>134.32532799999998</v>
      </c>
      <c r="R181" s="23">
        <v>1.0430150136986305</v>
      </c>
      <c r="S181" s="23">
        <v>0</v>
      </c>
      <c r="T181" s="23"/>
      <c r="U181" s="23"/>
      <c r="V181" s="23">
        <v>347.65649999999999</v>
      </c>
      <c r="W181" s="23"/>
      <c r="X181" s="23">
        <v>0</v>
      </c>
      <c r="Y181" s="23"/>
      <c r="Z181" s="23"/>
      <c r="AA181" s="23"/>
      <c r="AB181" s="23">
        <f t="shared" si="10"/>
        <v>483.02484301369861</v>
      </c>
      <c r="AC181" s="23">
        <f t="shared" si="13"/>
        <v>2858.0451569863012</v>
      </c>
    </row>
    <row r="182" spans="1:29" x14ac:dyDescent="0.2">
      <c r="A182" s="16" t="s">
        <v>429</v>
      </c>
      <c r="B182" s="17" t="s">
        <v>114</v>
      </c>
      <c r="C182" s="17" t="s">
        <v>390</v>
      </c>
      <c r="D182" s="41" t="s">
        <v>358</v>
      </c>
      <c r="E182" s="20" t="s">
        <v>361</v>
      </c>
      <c r="F182" s="20">
        <v>60</v>
      </c>
      <c r="G182" s="20">
        <v>0</v>
      </c>
      <c r="H182" s="30">
        <v>5038.5</v>
      </c>
      <c r="I182" s="22">
        <v>0</v>
      </c>
      <c r="J182" s="22">
        <v>349.20000000000005</v>
      </c>
      <c r="K182" s="22">
        <v>180.75</v>
      </c>
      <c r="L182" s="22"/>
      <c r="M182" s="31">
        <v>0</v>
      </c>
      <c r="N182" s="31"/>
      <c r="O182" s="23">
        <f t="shared" si="12"/>
        <v>5568.45</v>
      </c>
      <c r="P182" s="23">
        <v>0</v>
      </c>
      <c r="Q182" s="23">
        <v>642.23174400000005</v>
      </c>
      <c r="R182" s="23">
        <v>12.801998277886499</v>
      </c>
      <c r="S182" s="23">
        <v>0</v>
      </c>
      <c r="T182" s="23"/>
      <c r="U182" s="23"/>
      <c r="V182" s="23">
        <v>579.42750000000001</v>
      </c>
      <c r="W182" s="23"/>
      <c r="X182" s="23">
        <v>0</v>
      </c>
      <c r="Y182" s="23"/>
      <c r="Z182" s="23"/>
      <c r="AA182" s="23"/>
      <c r="AB182" s="23">
        <f t="shared" si="10"/>
        <v>1234.4612422778864</v>
      </c>
      <c r="AC182" s="23">
        <f t="shared" si="13"/>
        <v>4333.9887577221134</v>
      </c>
    </row>
    <row r="183" spans="1:29" x14ac:dyDescent="0.2">
      <c r="A183" s="16" t="s">
        <v>441</v>
      </c>
      <c r="B183" s="17" t="s">
        <v>442</v>
      </c>
      <c r="C183" s="17" t="s">
        <v>390</v>
      </c>
      <c r="D183" s="41" t="s">
        <v>419</v>
      </c>
      <c r="E183" s="20" t="s">
        <v>361</v>
      </c>
      <c r="F183" s="20">
        <v>76</v>
      </c>
      <c r="G183" s="20">
        <v>0</v>
      </c>
      <c r="H183" s="30">
        <v>6382.0999999999995</v>
      </c>
      <c r="I183" s="22">
        <v>0</v>
      </c>
      <c r="J183" s="22">
        <v>442.32000000000005</v>
      </c>
      <c r="K183" s="22">
        <v>228.95000000000002</v>
      </c>
      <c r="L183" s="22"/>
      <c r="M183" s="31">
        <v>0</v>
      </c>
      <c r="N183" s="31"/>
      <c r="O183" s="23">
        <f t="shared" si="12"/>
        <v>7053.369999999999</v>
      </c>
      <c r="P183" s="23">
        <v>0</v>
      </c>
      <c r="Q183" s="23">
        <v>959.41065599999979</v>
      </c>
      <c r="R183" s="23">
        <v>21.263951530332687</v>
      </c>
      <c r="S183" s="23">
        <v>0</v>
      </c>
      <c r="T183" s="23"/>
      <c r="U183" s="23"/>
      <c r="V183" s="23">
        <v>733.94150000000002</v>
      </c>
      <c r="W183" s="23"/>
      <c r="X183" s="23">
        <v>0</v>
      </c>
      <c r="Y183" s="23"/>
      <c r="Z183" s="23"/>
      <c r="AA183" s="23"/>
      <c r="AB183" s="23">
        <f t="shared" si="10"/>
        <v>1714.6161075303326</v>
      </c>
      <c r="AC183" s="23">
        <f t="shared" si="13"/>
        <v>5338.7538924696664</v>
      </c>
    </row>
    <row r="184" spans="1:29" x14ac:dyDescent="0.2">
      <c r="A184" s="16" t="s">
        <v>443</v>
      </c>
      <c r="B184" s="17" t="s">
        <v>444</v>
      </c>
      <c r="C184" s="17" t="s">
        <v>390</v>
      </c>
      <c r="D184" s="41" t="s">
        <v>428</v>
      </c>
      <c r="E184" s="20" t="s">
        <v>361</v>
      </c>
      <c r="F184" s="20">
        <v>78</v>
      </c>
      <c r="G184" s="20">
        <v>0</v>
      </c>
      <c r="H184" s="30">
        <v>6550.0499999999993</v>
      </c>
      <c r="I184" s="22">
        <v>0</v>
      </c>
      <c r="J184" s="22">
        <v>453.96000000000004</v>
      </c>
      <c r="K184" s="22">
        <v>234.97500000000002</v>
      </c>
      <c r="L184" s="22"/>
      <c r="M184" s="31">
        <v>0</v>
      </c>
      <c r="N184" s="31"/>
      <c r="O184" s="23">
        <f t="shared" si="12"/>
        <v>7238.9849999999997</v>
      </c>
      <c r="P184" s="23">
        <v>0</v>
      </c>
      <c r="Q184" s="23">
        <v>999.05801999999994</v>
      </c>
      <c r="R184" s="23">
        <v>24.267081863013697</v>
      </c>
      <c r="S184" s="23">
        <v>0</v>
      </c>
      <c r="T184" s="23"/>
      <c r="U184" s="23"/>
      <c r="V184" s="23">
        <v>753.25574999999992</v>
      </c>
      <c r="W184" s="23"/>
      <c r="X184" s="23">
        <v>0</v>
      </c>
      <c r="Y184" s="23"/>
      <c r="Z184" s="23"/>
      <c r="AA184" s="23"/>
      <c r="AB184" s="23">
        <f t="shared" si="10"/>
        <v>1776.5808518630135</v>
      </c>
      <c r="AC184" s="23">
        <f t="shared" si="13"/>
        <v>5462.4041481369859</v>
      </c>
    </row>
    <row r="185" spans="1:29" x14ac:dyDescent="0.2">
      <c r="A185" s="16" t="s">
        <v>445</v>
      </c>
      <c r="B185" s="17" t="s">
        <v>446</v>
      </c>
      <c r="C185" s="17" t="s">
        <v>390</v>
      </c>
      <c r="D185" s="41" t="s">
        <v>449</v>
      </c>
      <c r="E185" s="20" t="s">
        <v>361</v>
      </c>
      <c r="F185" s="20">
        <v>8</v>
      </c>
      <c r="G185" s="20">
        <v>0</v>
      </c>
      <c r="H185" s="30">
        <v>671.8</v>
      </c>
      <c r="I185" s="22">
        <v>0</v>
      </c>
      <c r="J185" s="22">
        <v>46.56</v>
      </c>
      <c r="K185" s="22">
        <v>24.1</v>
      </c>
      <c r="L185" s="22"/>
      <c r="M185" s="31">
        <v>0</v>
      </c>
      <c r="N185" s="31">
        <v>0</v>
      </c>
      <c r="O185" s="23">
        <f t="shared" si="12"/>
        <v>742.45999999999992</v>
      </c>
      <c r="P185" s="23">
        <v>-164.35039999999998</v>
      </c>
      <c r="Q185" s="23">
        <v>0</v>
      </c>
      <c r="R185" s="23">
        <v>0</v>
      </c>
      <c r="S185" s="23">
        <v>0</v>
      </c>
      <c r="T185" s="23"/>
      <c r="U185" s="23"/>
      <c r="V185" s="23">
        <v>77.257000000000005</v>
      </c>
      <c r="W185" s="23"/>
      <c r="X185" s="23">
        <v>0</v>
      </c>
      <c r="Y185" s="23"/>
      <c r="Z185" s="23"/>
      <c r="AA185" s="23"/>
      <c r="AB185" s="23">
        <f t="shared" si="10"/>
        <v>-87.093399999999974</v>
      </c>
      <c r="AC185" s="23">
        <f t="shared" si="13"/>
        <v>829.5533999999999</v>
      </c>
    </row>
    <row r="186" spans="1:29" x14ac:dyDescent="0.2">
      <c r="A186" s="16" t="s">
        <v>447</v>
      </c>
      <c r="B186" s="17" t="s">
        <v>448</v>
      </c>
      <c r="C186" s="17" t="s">
        <v>390</v>
      </c>
      <c r="D186" s="41" t="s">
        <v>417</v>
      </c>
      <c r="E186" s="20" t="s">
        <v>361</v>
      </c>
      <c r="F186" s="20">
        <v>10</v>
      </c>
      <c r="G186" s="20">
        <v>0</v>
      </c>
      <c r="H186" s="30">
        <v>503.84999999999997</v>
      </c>
      <c r="I186" s="22">
        <v>0</v>
      </c>
      <c r="J186" s="22">
        <v>34.92</v>
      </c>
      <c r="K186" s="22">
        <v>18.075000000000003</v>
      </c>
      <c r="L186" s="22"/>
      <c r="M186" s="31">
        <v>0</v>
      </c>
      <c r="N186" s="31">
        <v>4</v>
      </c>
      <c r="O186" s="23">
        <f t="shared" si="12"/>
        <v>556.84500000000003</v>
      </c>
      <c r="P186" s="23">
        <v>-176.22976</v>
      </c>
      <c r="Q186" s="23">
        <v>0</v>
      </c>
      <c r="R186" s="23">
        <v>0</v>
      </c>
      <c r="S186" s="23">
        <v>0</v>
      </c>
      <c r="T186" s="23"/>
      <c r="U186" s="23"/>
      <c r="V186" s="23">
        <v>96.571250000000006</v>
      </c>
      <c r="W186" s="23"/>
      <c r="X186" s="23">
        <v>0</v>
      </c>
      <c r="Y186" s="23"/>
      <c r="Z186" s="23"/>
      <c r="AA186" s="23"/>
      <c r="AB186" s="23">
        <f t="shared" si="10"/>
        <v>-79.658509999999993</v>
      </c>
      <c r="AC186" s="23">
        <f t="shared" si="13"/>
        <v>636.50351000000001</v>
      </c>
    </row>
    <row r="187" spans="1:29" x14ac:dyDescent="0.2">
      <c r="A187" s="16" t="s">
        <v>125</v>
      </c>
      <c r="B187" s="17" t="s">
        <v>126</v>
      </c>
      <c r="C187" s="24" t="s">
        <v>390</v>
      </c>
      <c r="D187" s="21" t="s">
        <v>356</v>
      </c>
      <c r="E187" s="20" t="s">
        <v>361</v>
      </c>
      <c r="F187" s="20">
        <v>68</v>
      </c>
      <c r="G187" s="20">
        <v>0</v>
      </c>
      <c r="H187" s="30">
        <v>5122.4749999999995</v>
      </c>
      <c r="I187" s="22">
        <v>0</v>
      </c>
      <c r="J187" s="22">
        <v>355.02000000000004</v>
      </c>
      <c r="K187" s="22">
        <v>183.76250000000002</v>
      </c>
      <c r="L187" s="22"/>
      <c r="M187" s="31">
        <v>7</v>
      </c>
      <c r="N187" s="31"/>
      <c r="O187" s="23">
        <f t="shared" si="12"/>
        <v>5661.2574999999997</v>
      </c>
      <c r="P187" s="23">
        <v>0</v>
      </c>
      <c r="Q187" s="23">
        <v>662.05542600000001</v>
      </c>
      <c r="R187" s="23">
        <v>16.970711796477492</v>
      </c>
      <c r="S187" s="23">
        <v>51.224749999999993</v>
      </c>
      <c r="T187" s="23"/>
      <c r="U187" s="23"/>
      <c r="V187" s="23">
        <v>656.68449999999996</v>
      </c>
      <c r="W187" s="23"/>
      <c r="X187" s="23">
        <v>0</v>
      </c>
      <c r="Y187" s="23"/>
      <c r="Z187" s="23"/>
      <c r="AA187" s="23"/>
      <c r="AB187" s="23">
        <f t="shared" si="10"/>
        <v>1386.9353877964775</v>
      </c>
      <c r="AC187" s="23">
        <f t="shared" si="13"/>
        <v>4274.322112203522</v>
      </c>
    </row>
    <row r="188" spans="1:29" x14ac:dyDescent="0.2">
      <c r="A188" s="16" t="s">
        <v>22</v>
      </c>
      <c r="B188" s="17" t="s">
        <v>23</v>
      </c>
      <c r="C188" s="17" t="s">
        <v>363</v>
      </c>
      <c r="D188" s="21" t="s">
        <v>356</v>
      </c>
      <c r="E188" s="20" t="s">
        <v>361</v>
      </c>
      <c r="F188" s="20">
        <v>0</v>
      </c>
      <c r="G188" s="20">
        <v>0</v>
      </c>
      <c r="H188" s="30">
        <v>6617.2749999999996</v>
      </c>
      <c r="I188" s="22">
        <v>661.72749999999996</v>
      </c>
      <c r="J188" s="22">
        <v>465.5</v>
      </c>
      <c r="K188" s="22">
        <v>229.8</v>
      </c>
      <c r="L188" s="22"/>
      <c r="M188" s="23"/>
      <c r="N188" s="31"/>
      <c r="O188" s="23">
        <f t="shared" si="12"/>
        <v>7974.3024999999998</v>
      </c>
      <c r="P188" s="23">
        <v>0</v>
      </c>
      <c r="Q188" s="23">
        <v>1156.121838</v>
      </c>
      <c r="R188" s="23">
        <v>27.599946958904116</v>
      </c>
      <c r="S188" s="23">
        <v>66.172749999999994</v>
      </c>
      <c r="T188" s="23"/>
      <c r="U188" s="23"/>
      <c r="V188" s="23">
        <v>760.986625</v>
      </c>
      <c r="W188" s="23"/>
      <c r="X188" s="23">
        <v>0</v>
      </c>
      <c r="Y188" s="23"/>
      <c r="Z188" s="23"/>
      <c r="AA188" s="23"/>
      <c r="AB188" s="23">
        <f t="shared" ref="AB188:AB189" si="14">+P188+Q188+R188+S188+U188+V188+W188+X188+Y188+Z188</f>
        <v>2010.8811599589042</v>
      </c>
      <c r="AC188" s="23">
        <f t="shared" ref="AC188:AC189" si="15">+O188-AB188</f>
        <v>5963.4213400410954</v>
      </c>
    </row>
    <row r="189" spans="1:29" x14ac:dyDescent="0.2">
      <c r="A189" s="16" t="s">
        <v>42</v>
      </c>
      <c r="B189" s="17" t="s">
        <v>43</v>
      </c>
      <c r="C189" s="17" t="s">
        <v>363</v>
      </c>
      <c r="D189" s="21" t="s">
        <v>356</v>
      </c>
      <c r="E189" s="20" t="s">
        <v>361</v>
      </c>
      <c r="F189" s="20">
        <v>0</v>
      </c>
      <c r="G189" s="20">
        <v>0</v>
      </c>
      <c r="H189" s="30">
        <v>6617.2749999999996</v>
      </c>
      <c r="I189" s="22">
        <v>1720.4914999999999</v>
      </c>
      <c r="J189" s="22">
        <v>466.5</v>
      </c>
      <c r="K189" s="22">
        <v>229.8</v>
      </c>
      <c r="L189" s="22"/>
      <c r="M189" s="23"/>
      <c r="N189" s="31"/>
      <c r="O189" s="23">
        <f t="shared" si="12"/>
        <v>9034.066499999999</v>
      </c>
      <c r="P189" s="23">
        <v>0</v>
      </c>
      <c r="Q189" s="23">
        <v>1382.4874283999998</v>
      </c>
      <c r="R189" s="23">
        <v>32.055457928767119</v>
      </c>
      <c r="S189" s="23">
        <v>66.172749999999994</v>
      </c>
      <c r="T189" s="23"/>
      <c r="U189" s="34"/>
      <c r="V189" s="23">
        <v>760.986625</v>
      </c>
      <c r="W189" s="23"/>
      <c r="X189" s="23">
        <v>0</v>
      </c>
      <c r="Y189" s="23"/>
      <c r="Z189" s="23"/>
      <c r="AA189" s="23"/>
      <c r="AB189" s="23">
        <f t="shared" si="14"/>
        <v>2241.7022613287668</v>
      </c>
      <c r="AC189" s="23">
        <f t="shared" si="15"/>
        <v>6792.3642386712327</v>
      </c>
    </row>
    <row r="190" spans="1:29" x14ac:dyDescent="0.2">
      <c r="A190" s="16" t="s">
        <v>82</v>
      </c>
      <c r="B190" s="17" t="s">
        <v>83</v>
      </c>
      <c r="C190" s="24" t="s">
        <v>385</v>
      </c>
      <c r="D190" s="21" t="s">
        <v>355</v>
      </c>
      <c r="E190" s="20" t="s">
        <v>436</v>
      </c>
      <c r="F190" s="20"/>
      <c r="G190" s="20"/>
      <c r="H190" s="30"/>
      <c r="I190" s="22"/>
      <c r="J190" s="22"/>
      <c r="K190" s="22"/>
      <c r="L190" s="22"/>
      <c r="M190" s="23"/>
      <c r="N190" s="31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</row>
    <row r="191" spans="1:29" x14ac:dyDescent="0.2">
      <c r="A191" s="16" t="s">
        <v>296</v>
      </c>
      <c r="B191" s="17" t="s">
        <v>297</v>
      </c>
      <c r="C191" s="17" t="s">
        <v>403</v>
      </c>
      <c r="D191" s="37" t="s">
        <v>420</v>
      </c>
      <c r="E191" s="20" t="s">
        <v>436</v>
      </c>
      <c r="F191" s="20"/>
      <c r="G191" s="20"/>
      <c r="H191" s="30"/>
      <c r="I191" s="22"/>
      <c r="J191" s="22"/>
      <c r="K191" s="22"/>
      <c r="L191" s="22"/>
      <c r="M191" s="23"/>
      <c r="N191" s="31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</row>
    <row r="192" spans="1:29" x14ac:dyDescent="0.2">
      <c r="A192" s="16" t="s">
        <v>316</v>
      </c>
      <c r="B192" s="17" t="s">
        <v>317</v>
      </c>
      <c r="C192" s="17" t="s">
        <v>399</v>
      </c>
      <c r="D192" s="37" t="s">
        <v>420</v>
      </c>
      <c r="E192" s="20" t="s">
        <v>436</v>
      </c>
      <c r="F192" s="20"/>
      <c r="G192" s="20"/>
      <c r="H192" s="30"/>
      <c r="I192" s="22"/>
      <c r="J192" s="22"/>
      <c r="K192" s="22"/>
      <c r="L192" s="22"/>
      <c r="M192" s="23"/>
      <c r="N192" s="31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</row>
    <row r="193" spans="1:33" x14ac:dyDescent="0.2">
      <c r="A193" s="16" t="s">
        <v>32</v>
      </c>
      <c r="B193" s="17" t="s">
        <v>33</v>
      </c>
      <c r="C193" s="17" t="s">
        <v>363</v>
      </c>
      <c r="D193" s="21" t="s">
        <v>357</v>
      </c>
      <c r="E193" s="20"/>
      <c r="F193" s="20"/>
      <c r="G193" s="20"/>
      <c r="H193" s="30"/>
      <c r="I193" s="22"/>
      <c r="J193" s="22"/>
      <c r="K193" s="22"/>
      <c r="L193" s="22"/>
      <c r="M193" s="23"/>
      <c r="N193" s="31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</row>
    <row r="194" spans="1:33" x14ac:dyDescent="0.2">
      <c r="A194" s="16" t="s">
        <v>34</v>
      </c>
      <c r="B194" s="17" t="s">
        <v>35</v>
      </c>
      <c r="C194" s="17" t="s">
        <v>383</v>
      </c>
      <c r="D194" s="21" t="s">
        <v>356</v>
      </c>
      <c r="E194" s="20"/>
      <c r="F194" s="20"/>
      <c r="G194" s="20"/>
      <c r="H194" s="30"/>
      <c r="I194" s="22"/>
      <c r="J194" s="22"/>
      <c r="K194" s="22"/>
      <c r="L194" s="22"/>
      <c r="M194" s="23"/>
      <c r="N194" s="31"/>
      <c r="O194" s="23"/>
      <c r="P194" s="23"/>
      <c r="Q194" s="23"/>
      <c r="R194" s="23"/>
      <c r="S194" s="23"/>
      <c r="T194" s="23"/>
      <c r="U194" s="34"/>
      <c r="V194" s="23"/>
      <c r="W194" s="23"/>
      <c r="X194" s="23"/>
      <c r="Y194" s="23"/>
      <c r="Z194" s="23"/>
      <c r="AA194" s="23"/>
      <c r="AB194" s="23"/>
      <c r="AC194" s="23"/>
    </row>
    <row r="195" spans="1:33" x14ac:dyDescent="0.2">
      <c r="A195" s="16" t="s">
        <v>84</v>
      </c>
      <c r="B195" s="17" t="s">
        <v>85</v>
      </c>
      <c r="C195" s="17" t="s">
        <v>371</v>
      </c>
      <c r="D195" s="21" t="s">
        <v>357</v>
      </c>
      <c r="E195" s="20"/>
      <c r="F195" s="20"/>
      <c r="G195" s="20"/>
      <c r="H195" s="30"/>
      <c r="I195" s="22"/>
      <c r="J195" s="22"/>
      <c r="K195" s="22"/>
      <c r="L195" s="22"/>
      <c r="M195" s="23"/>
      <c r="N195" s="31"/>
      <c r="O195" s="23"/>
      <c r="P195" s="23"/>
      <c r="Q195" s="23"/>
      <c r="R195" s="23"/>
      <c r="S195" s="23"/>
      <c r="T195" s="23"/>
      <c r="U195" s="34"/>
      <c r="V195" s="23"/>
      <c r="W195" s="23"/>
      <c r="X195" s="23"/>
      <c r="Y195" s="23"/>
      <c r="Z195" s="23"/>
      <c r="AA195" s="23"/>
      <c r="AB195" s="23"/>
      <c r="AC195" s="23"/>
    </row>
    <row r="198" spans="1:33" x14ac:dyDescent="0.2">
      <c r="A198" s="46"/>
      <c r="B198" s="47"/>
      <c r="C198" s="47"/>
      <c r="D198" s="48"/>
      <c r="E198" s="49"/>
      <c r="F198" s="49"/>
      <c r="G198" s="49"/>
      <c r="H198" s="56"/>
      <c r="I198" s="57"/>
      <c r="J198" s="57"/>
      <c r="K198" s="57"/>
      <c r="L198" s="57"/>
      <c r="M198" s="50"/>
      <c r="N198" s="58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</row>
    <row r="199" spans="1:33" x14ac:dyDescent="0.2">
      <c r="A199" s="13" t="s">
        <v>17</v>
      </c>
      <c r="B199" s="1" t="s">
        <v>18</v>
      </c>
      <c r="F199" s="12"/>
      <c r="G199" s="12"/>
      <c r="H199" s="12">
        <f t="shared" ref="H199:P199" si="16">+SUM(H12:H189)</f>
        <v>809606.7770489339</v>
      </c>
      <c r="I199" s="12">
        <f t="shared" si="16"/>
        <v>64667.486752332799</v>
      </c>
      <c r="J199" s="12">
        <f t="shared" si="16"/>
        <v>56856.439999999937</v>
      </c>
      <c r="K199" s="12">
        <f t="shared" si="16"/>
        <v>18472.572499999991</v>
      </c>
      <c r="L199" s="12">
        <f t="shared" si="16"/>
        <v>688</v>
      </c>
      <c r="M199" s="12">
        <f t="shared" si="16"/>
        <v>13</v>
      </c>
      <c r="N199" s="12">
        <f t="shared" si="16"/>
        <v>108</v>
      </c>
      <c r="O199" s="12">
        <f t="shared" si="16"/>
        <v>950291.27630126569</v>
      </c>
      <c r="P199" s="12">
        <f t="shared" si="16"/>
        <v>-4522.1232426555734</v>
      </c>
      <c r="Q199" s="12">
        <f>+SUM(Q12:Q189)</f>
        <v>117710.07867576955</v>
      </c>
      <c r="R199" s="12">
        <f t="shared" ref="R199:AB199" si="17">+SUM(R12:R189)</f>
        <v>2674.5371999683152</v>
      </c>
      <c r="S199" s="12">
        <f t="shared" si="17"/>
        <v>5328.195545909336</v>
      </c>
      <c r="T199" s="12">
        <f t="shared" si="17"/>
        <v>0</v>
      </c>
      <c r="U199" s="12">
        <f t="shared" si="17"/>
        <v>0</v>
      </c>
      <c r="V199" s="12">
        <f t="shared" si="17"/>
        <v>94514.810314009999</v>
      </c>
      <c r="W199" s="12">
        <f t="shared" si="17"/>
        <v>0</v>
      </c>
      <c r="X199" s="12">
        <f t="shared" si="17"/>
        <v>696.13</v>
      </c>
      <c r="Y199" s="12">
        <f t="shared" si="17"/>
        <v>0</v>
      </c>
      <c r="Z199" s="12">
        <f t="shared" si="17"/>
        <v>0</v>
      </c>
      <c r="AA199" s="12">
        <f t="shared" si="17"/>
        <v>0</v>
      </c>
      <c r="AB199" s="12">
        <f t="shared" si="17"/>
        <v>216401.62849300163</v>
      </c>
      <c r="AC199" s="12">
        <f>+SUM(AC12:AC189)</f>
        <v>733889.64780826424</v>
      </c>
      <c r="AE199" s="45"/>
      <c r="AF199" s="45"/>
      <c r="AG199" s="45"/>
    </row>
    <row r="200" spans="1:33" x14ac:dyDescent="0.2">
      <c r="Q200" s="44"/>
      <c r="AC200" s="44"/>
    </row>
    <row r="201" spans="1:33" x14ac:dyDescent="0.2">
      <c r="B201" s="59" t="s">
        <v>21</v>
      </c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</row>
    <row r="202" spans="1:33" ht="11.25" customHeight="1" x14ac:dyDescent="0.2">
      <c r="A202" s="2" t="s">
        <v>18</v>
      </c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32"/>
      <c r="AC202" s="51"/>
      <c r="AD202" s="18"/>
    </row>
    <row r="203" spans="1:33" x14ac:dyDescent="0.2"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52"/>
      <c r="AD203" s="18"/>
    </row>
    <row r="205" spans="1:33" x14ac:dyDescent="0.2">
      <c r="AC205" s="45"/>
    </row>
    <row r="206" spans="1:33" x14ac:dyDescent="0.2">
      <c r="H206" s="1" t="s">
        <v>430</v>
      </c>
    </row>
  </sheetData>
  <mergeCells count="5">
    <mergeCell ref="B201:AC201"/>
    <mergeCell ref="B1:H1"/>
    <mergeCell ref="B3:H3"/>
    <mergeCell ref="B4:H4"/>
    <mergeCell ref="S8:AA8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2017-01-12T21:03:38Z</cp:lastPrinted>
  <dcterms:created xsi:type="dcterms:W3CDTF">2017-01-10T21:50:11Z</dcterms:created>
  <dcterms:modified xsi:type="dcterms:W3CDTF">2020-08-22T21:50:26Z</dcterms:modified>
</cp:coreProperties>
</file>