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C5465EF5-9867-436A-B132-46A6C09F3E0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84" i="1" l="1"/>
  <c r="AG83" i="1"/>
  <c r="R83" i="1"/>
  <c r="R84" i="1"/>
  <c r="AH83" i="1" l="1"/>
  <c r="AH84" i="1"/>
  <c r="AG79" i="1"/>
  <c r="R79" i="1"/>
  <c r="AH79" i="1" l="1"/>
  <c r="AG82" i="1"/>
  <c r="R82" i="1"/>
  <c r="AG14" i="1"/>
  <c r="AG15" i="1"/>
  <c r="AG13" i="1"/>
  <c r="R13" i="1"/>
  <c r="R14" i="1"/>
  <c r="AH14" i="1" s="1"/>
  <c r="R15" i="1"/>
  <c r="AH15" i="1" l="1"/>
  <c r="AH82" i="1"/>
  <c r="AH13" i="1"/>
  <c r="W112" i="1"/>
  <c r="I112" i="1" l="1"/>
  <c r="J112" i="1"/>
  <c r="K112" i="1"/>
  <c r="L112" i="1"/>
  <c r="AG54" i="1"/>
  <c r="R54" i="1"/>
  <c r="AG102" i="1"/>
  <c r="R102" i="1"/>
  <c r="R39" i="1"/>
  <c r="AG39" i="1"/>
  <c r="AG12" i="1"/>
  <c r="R12" i="1"/>
  <c r="AH54" i="1" l="1"/>
  <c r="AH39" i="1"/>
  <c r="AH102" i="1"/>
  <c r="AH12" i="1"/>
  <c r="F112" i="1"/>
  <c r="AG108" i="1" l="1"/>
  <c r="AG107" i="1"/>
  <c r="AG106" i="1"/>
  <c r="AG105" i="1"/>
  <c r="AG104" i="1"/>
  <c r="AG103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1" i="1"/>
  <c r="AG80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Y123" i="1" l="1"/>
  <c r="AA112" i="1" l="1"/>
  <c r="R16" i="1" l="1"/>
  <c r="AH16" i="1" s="1"/>
  <c r="R17" i="1"/>
  <c r="AH17" i="1" s="1"/>
  <c r="R18" i="1"/>
  <c r="AH18" i="1" s="1"/>
  <c r="R19" i="1"/>
  <c r="AH19" i="1" s="1"/>
  <c r="R20" i="1"/>
  <c r="AH20" i="1" s="1"/>
  <c r="R21" i="1"/>
  <c r="AH21" i="1" s="1"/>
  <c r="R22" i="1"/>
  <c r="AH22" i="1" s="1"/>
  <c r="R23" i="1"/>
  <c r="AH23" i="1" s="1"/>
  <c r="R24" i="1"/>
  <c r="AH24" i="1" s="1"/>
  <c r="R25" i="1"/>
  <c r="AH25" i="1" s="1"/>
  <c r="R26" i="1"/>
  <c r="AH26" i="1" s="1"/>
  <c r="R27" i="1"/>
  <c r="AH27" i="1" s="1"/>
  <c r="R28" i="1"/>
  <c r="AH28" i="1" s="1"/>
  <c r="R29" i="1"/>
  <c r="AH29" i="1" s="1"/>
  <c r="R30" i="1"/>
  <c r="AH30" i="1" s="1"/>
  <c r="R31" i="1"/>
  <c r="AH31" i="1" s="1"/>
  <c r="R32" i="1"/>
  <c r="AH32" i="1" s="1"/>
  <c r="R33" i="1"/>
  <c r="AH33" i="1" s="1"/>
  <c r="R34" i="1"/>
  <c r="AH34" i="1" s="1"/>
  <c r="R35" i="1"/>
  <c r="AH35" i="1" s="1"/>
  <c r="R36" i="1"/>
  <c r="AH36" i="1" s="1"/>
  <c r="R37" i="1"/>
  <c r="AH37" i="1" s="1"/>
  <c r="R38" i="1"/>
  <c r="AH38" i="1" s="1"/>
  <c r="R40" i="1"/>
  <c r="AH40" i="1" s="1"/>
  <c r="R41" i="1"/>
  <c r="AH41" i="1" s="1"/>
  <c r="R42" i="1"/>
  <c r="AH42" i="1" s="1"/>
  <c r="R43" i="1"/>
  <c r="AH43" i="1" s="1"/>
  <c r="R44" i="1"/>
  <c r="AH44" i="1" s="1"/>
  <c r="R45" i="1"/>
  <c r="AH45" i="1" s="1"/>
  <c r="R46" i="1"/>
  <c r="AH46" i="1" s="1"/>
  <c r="R47" i="1"/>
  <c r="AH47" i="1" s="1"/>
  <c r="R48" i="1"/>
  <c r="AH48" i="1" s="1"/>
  <c r="R49" i="1"/>
  <c r="AH49" i="1" s="1"/>
  <c r="R50" i="1"/>
  <c r="AH50" i="1" s="1"/>
  <c r="R51" i="1"/>
  <c r="AH51" i="1" s="1"/>
  <c r="R52" i="1"/>
  <c r="AH52" i="1" s="1"/>
  <c r="R53" i="1"/>
  <c r="AH53" i="1" s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80" i="1"/>
  <c r="R81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3" i="1"/>
  <c r="R104" i="1"/>
  <c r="R105" i="1"/>
  <c r="R106" i="1"/>
  <c r="R107" i="1"/>
  <c r="R108" i="1"/>
  <c r="AH55" i="1" l="1"/>
  <c r="AH74" i="1"/>
  <c r="AH86" i="1"/>
  <c r="U112" i="1"/>
  <c r="X112" i="1" l="1"/>
  <c r="Y112" i="1"/>
  <c r="Z112" i="1"/>
  <c r="AH57" i="1" l="1"/>
  <c r="V112" i="1" l="1"/>
  <c r="AG112" i="1" l="1"/>
  <c r="AB112" i="1"/>
  <c r="AH90" i="1" l="1"/>
  <c r="AH56" i="1" l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5" i="1"/>
  <c r="AH76" i="1"/>
  <c r="AH77" i="1"/>
  <c r="AH78" i="1"/>
  <c r="AH80" i="1"/>
  <c r="AH81" i="1"/>
  <c r="AH85" i="1"/>
  <c r="AH87" i="1"/>
  <c r="AH88" i="1"/>
  <c r="AH89" i="1"/>
  <c r="AH91" i="1"/>
  <c r="AH92" i="1"/>
  <c r="AH93" i="1"/>
  <c r="AH94" i="1"/>
  <c r="AH95" i="1"/>
  <c r="AH96" i="1"/>
  <c r="AH97" i="1"/>
  <c r="AH98" i="1"/>
  <c r="AH99" i="1"/>
  <c r="AH100" i="1"/>
  <c r="AH101" i="1"/>
  <c r="AH103" i="1"/>
  <c r="AH104" i="1"/>
  <c r="AH105" i="1"/>
  <c r="AH106" i="1"/>
  <c r="AH107" i="1"/>
  <c r="AH108" i="1"/>
  <c r="AH112" i="1" l="1"/>
  <c r="G112" i="1"/>
  <c r="H112" i="1"/>
  <c r="M112" i="1"/>
  <c r="N112" i="1"/>
  <c r="O112" i="1"/>
  <c r="P112" i="1"/>
  <c r="Q112" i="1"/>
  <c r="S112" i="1"/>
  <c r="T112" i="1"/>
  <c r="AC112" i="1"/>
  <c r="AD112" i="1"/>
  <c r="AE112" i="1"/>
  <c r="AF112" i="1"/>
  <c r="R112" i="1" l="1"/>
  <c r="AI120" i="1" l="1"/>
  <c r="B114" i="1"/>
</calcChain>
</file>

<file path=xl/sharedStrings.xml><?xml version="1.0" encoding="utf-8"?>
<sst xmlns="http://schemas.openxmlformats.org/spreadsheetml/2006/main" count="271" uniqueCount="237">
  <si>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</si>
  <si>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</si>
  <si>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</si>
  <si>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</si>
  <si>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</si>
  <si>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</si>
  <si>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</si>
  <si>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</si>
  <si>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</si>
  <si>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</si>
  <si>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</si>
  <si>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</si>
  <si>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</si>
  <si>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</si>
  <si>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</si>
  <si>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</si>
  <si>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</si>
  <si>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</si>
  <si>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</si>
  <si>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</si>
  <si>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</si>
  <si>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</si>
  <si>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</si>
  <si>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</si>
  <si>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</si>
  <si>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</si>
  <si>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</si>
  <si>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>MARIA ALEJANDRA DELGADO LOPEZ</t>
  </si>
  <si>
    <t>ELBA MARIA CHAVARIN MONTELONGO</t>
  </si>
  <si>
    <t>YESENIA OBLEDO RAMOS</t>
  </si>
  <si>
    <t>JORDANA AIME ALVAREZ GARCIA</t>
  </si>
  <si>
    <t>JOSE DE JESUS MARTINEZ CHAVARRIA</t>
  </si>
  <si>
    <t>LOURDES JULIETA ORTIZ DE LA CRUZ</t>
  </si>
  <si>
    <t>ADRIANA GUADALUPE GONZALEZ PLAZOLA</t>
  </si>
  <si>
    <t>LUIS GUILLERMO CORONA ZUÑIGA</t>
  </si>
  <si>
    <t>ALONDRA GUADALUPE RAMIREZ COPADO</t>
  </si>
  <si>
    <t>ADRIANA CORONA JIMENEZ</t>
  </si>
  <si>
    <t>ENRIQUETA MARGARITA ALLENDE CAMACHO</t>
  </si>
  <si>
    <t>NICOLÁS NANDE BAJONERO</t>
  </si>
  <si>
    <t>CARLOS HUMBERTO CASTILLO ANDRADE</t>
  </si>
  <si>
    <t>JOSE RUBEN RIOS GARCIA</t>
  </si>
  <si>
    <t>JOSE RAMON NUÑO ROMERO</t>
  </si>
  <si>
    <t>LORENA URIBE MEZA</t>
  </si>
  <si>
    <t>LUIS ALBERTO RAMIREZ COPADO</t>
  </si>
  <si>
    <t>MAYRA YAZMIN MEDINA CASTILLO</t>
  </si>
  <si>
    <t>MARISA DEL CARMEN VELAZCO AHUMADA</t>
  </si>
  <si>
    <t>SILVIA ALEJANDRA RODRIGUEZ RAMOS</t>
  </si>
  <si>
    <t>LUZ ELENA BRAMBILA LÓPEZ</t>
  </si>
  <si>
    <t>ANGELICA LUCIA MONTELONGO NUÑO</t>
  </si>
  <si>
    <t>MIGUEL ANGEL COLORADO HERNANDEZ</t>
  </si>
  <si>
    <t>HILDA GARCÍA VAZQUEZ</t>
  </si>
  <si>
    <t>VERONICA ROBLES RAMOS</t>
  </si>
  <si>
    <t>JOSE LUIS AGUILAR RAMIREZ</t>
  </si>
  <si>
    <t>MARIA ISABEL PLAZOLA GONZÁLEZ</t>
  </si>
  <si>
    <t>RAFAEL OLIVA RIVAS</t>
  </si>
  <si>
    <t>ADRIANA POLITRÓN RODRIGUEZ</t>
  </si>
  <si>
    <t>FRANCISCO JAVIER RAMIREZ SUAREZ</t>
  </si>
  <si>
    <t>VICTOR HUGO HERNÁNDEZ ESPARZA</t>
  </si>
  <si>
    <t>FELIPE DE JESUS FLORES GUARDADO</t>
  </si>
  <si>
    <t>JOSÉ PABLO CAMACHO CASTILLO</t>
  </si>
  <si>
    <t>HARIM ALEJANDRO CABRAL RUELAS</t>
  </si>
  <si>
    <t>SALVADOR EDUARDO ACUÑA CASTILLO</t>
  </si>
  <si>
    <t>MARIA LUISA RUIZ HERNANDEZ</t>
  </si>
  <si>
    <t>JORGE ADRIAN RUBIO CASTELLANOS</t>
  </si>
  <si>
    <t>TERESA GUADALUPE NUÑO AGUILA</t>
  </si>
  <si>
    <t>MIGUEL SALAZAR ROBLES</t>
  </si>
  <si>
    <t>002</t>
  </si>
  <si>
    <t>027</t>
  </si>
  <si>
    <t>026</t>
  </si>
  <si>
    <t>007</t>
  </si>
  <si>
    <t>028</t>
  </si>
  <si>
    <t>009</t>
  </si>
  <si>
    <t>025</t>
  </si>
  <si>
    <t>011</t>
  </si>
  <si>
    <t>031</t>
  </si>
  <si>
    <t>040</t>
  </si>
  <si>
    <t>015</t>
  </si>
  <si>
    <t>032</t>
  </si>
  <si>
    <t>029</t>
  </si>
  <si>
    <t>113</t>
  </si>
  <si>
    <t>033</t>
  </si>
  <si>
    <t>037</t>
  </si>
  <si>
    <t>030</t>
  </si>
  <si>
    <t>043</t>
  </si>
  <si>
    <t>042</t>
  </si>
  <si>
    <t>059</t>
  </si>
  <si>
    <t>061</t>
  </si>
  <si>
    <t>060</t>
  </si>
  <si>
    <t>069</t>
  </si>
  <si>
    <t>064</t>
  </si>
  <si>
    <t>071</t>
  </si>
  <si>
    <t>073</t>
  </si>
  <si>
    <t>074</t>
  </si>
  <si>
    <t>077</t>
  </si>
  <si>
    <t>082</t>
  </si>
  <si>
    <t>104</t>
  </si>
  <si>
    <t>109</t>
  </si>
  <si>
    <t>111</t>
  </si>
  <si>
    <t>114</t>
  </si>
  <si>
    <t>120</t>
  </si>
  <si>
    <t>122</t>
  </si>
  <si>
    <t>124</t>
  </si>
  <si>
    <t>135</t>
  </si>
  <si>
    <t>136</t>
  </si>
  <si>
    <t>137</t>
  </si>
  <si>
    <t>139</t>
  </si>
  <si>
    <t>140</t>
  </si>
  <si>
    <t>148</t>
  </si>
  <si>
    <t>146</t>
  </si>
  <si>
    <t>138</t>
  </si>
  <si>
    <t>150</t>
  </si>
  <si>
    <t>151</t>
  </si>
  <si>
    <t>154</t>
  </si>
  <si>
    <t>152</t>
  </si>
  <si>
    <t>AYUDA PARA PASAJES</t>
  </si>
  <si>
    <t>016</t>
  </si>
  <si>
    <t>044</t>
  </si>
  <si>
    <t>020</t>
  </si>
  <si>
    <t>065</t>
  </si>
  <si>
    <t>080</t>
  </si>
  <si>
    <t>087</t>
  </si>
  <si>
    <t>039</t>
  </si>
  <si>
    <t>121</t>
  </si>
  <si>
    <t>014</t>
  </si>
  <si>
    <t>006</t>
  </si>
  <si>
    <t>255</t>
  </si>
  <si>
    <t>161</t>
  </si>
  <si>
    <t>160</t>
  </si>
  <si>
    <t>504</t>
  </si>
  <si>
    <t>502</t>
  </si>
  <si>
    <t>132</t>
  </si>
  <si>
    <t>501</t>
  </si>
  <si>
    <t>131</t>
  </si>
  <si>
    <t>CESAR CAMACHO AMADOR</t>
  </si>
  <si>
    <t>RICARDO NIEVES HUERTA</t>
  </si>
  <si>
    <t>MA. DEL ROSARIO RUELAS LOPEZ</t>
  </si>
  <si>
    <t>JORGE ARTURO RICO DAVILA</t>
  </si>
  <si>
    <t>GABRIEL BRAMBILA ROBLES</t>
  </si>
  <si>
    <t>HILARIO FLORES FLORES</t>
  </si>
  <si>
    <t>NORA ALEJANDRA CAMACHO PALACIOS</t>
  </si>
  <si>
    <t>DAVID HERNANDEZ DIAZ</t>
  </si>
  <si>
    <t>004</t>
  </si>
  <si>
    <t>102</t>
  </si>
  <si>
    <t>034</t>
  </si>
  <si>
    <t>081</t>
  </si>
  <si>
    <t>083</t>
  </si>
  <si>
    <t>107</t>
  </si>
  <si>
    <t>063</t>
  </si>
  <si>
    <t>116</t>
  </si>
  <si>
    <t>010</t>
  </si>
  <si>
    <t>REYNALDO NUÑEZ PATISHTAN</t>
  </si>
  <si>
    <t>RAMIRO ROSAS RAMIREZ</t>
  </si>
  <si>
    <t>DORIAN ANDRES BRAMBILA CUEVA</t>
  </si>
  <si>
    <t>205</t>
  </si>
  <si>
    <t>201</t>
  </si>
  <si>
    <t>203</t>
  </si>
  <si>
    <t>134</t>
  </si>
  <si>
    <t>130</t>
  </si>
  <si>
    <t>165</t>
  </si>
  <si>
    <t>159</t>
  </si>
  <si>
    <t>158</t>
  </si>
  <si>
    <t>Reg Pat IMSS:  B851095938</t>
  </si>
  <si>
    <t>ADMINISTRATIVO</t>
  </si>
  <si>
    <t>ACADEMICA</t>
  </si>
  <si>
    <t>DIRECTOR UAC</t>
  </si>
  <si>
    <t>SUBDIRECTOR ACADEMICO</t>
  </si>
  <si>
    <t>JEFE DE DEPTO CONTROL ESCOLAR</t>
  </si>
  <si>
    <t>JEFE DE  DEPTO VINCULACION</t>
  </si>
  <si>
    <t>JEFE DE DEPTO FINANZAS</t>
  </si>
  <si>
    <t>ANALISTA TECNICO</t>
  </si>
  <si>
    <t>ALMACENISTA</t>
  </si>
  <si>
    <t>ANALISTA ESPECIALIZADO</t>
  </si>
  <si>
    <t>JEFE DE DEPTO OFICINA</t>
  </si>
  <si>
    <t>TECNICO ESPECIALIZADO</t>
  </si>
  <si>
    <t>KARLA SILVA ANGUIANO</t>
  </si>
  <si>
    <t>JUAN ESTEFANO CAPITANI RUIZ</t>
  </si>
  <si>
    <t>SERGIO CERRILLOS REYES</t>
  </si>
  <si>
    <t>EMMANUEL JIMENEZ LOPEZ</t>
  </si>
  <si>
    <t>EUSEBIO MARTINEZ CHAVARIA</t>
  </si>
  <si>
    <t>GABRIEL CISNEROS LANDEROS</t>
  </si>
  <si>
    <t>ALEJANDRO FRIAS CASTRO</t>
  </si>
  <si>
    <t>TRANSFERENCIA</t>
  </si>
  <si>
    <t>*FIRMA*</t>
  </si>
  <si>
    <t>Canastilla de Maternidad</t>
  </si>
  <si>
    <t>JUAN ALVARO VELAZQUEZ DE LEON RUIZ</t>
  </si>
  <si>
    <t>EDUARDO FIGUEROA GARCIA</t>
  </si>
  <si>
    <t>CIELO LUCIANA SALAZAR TREVIÑO</t>
  </si>
  <si>
    <t>FRANCISCA MONSERRAT LUNA OLEA</t>
  </si>
  <si>
    <t>DIEGO ALFONSO LOPEZ MORA</t>
  </si>
  <si>
    <t>LICENCIA</t>
  </si>
  <si>
    <t>183</t>
  </si>
  <si>
    <t>184</t>
  </si>
  <si>
    <t>115</t>
  </si>
  <si>
    <t>Retroactivo de Sueldo</t>
  </si>
  <si>
    <t>Retroactivo de Prima vacacional</t>
  </si>
  <si>
    <t>Retroactivo de Prima de -antigüedad</t>
  </si>
  <si>
    <t>LEPE GARCIA GILBERTO</t>
  </si>
  <si>
    <t>SILVERIO TORRES MUÑOZ       ♥</t>
  </si>
  <si>
    <t>MARTHA NOEMI ORTIZ GUERRERO</t>
  </si>
  <si>
    <t xml:space="preserve">  </t>
  </si>
  <si>
    <t>Héctor Alejandro Hérnandez Esparza</t>
  </si>
  <si>
    <t>Leonardo Buenrrostro Gómez</t>
  </si>
  <si>
    <t>María del Carmen Ibañez Mendoza</t>
  </si>
  <si>
    <t>José Adolfo Castillo Chavarín</t>
  </si>
  <si>
    <t>Enrique Torres Corona</t>
  </si>
  <si>
    <t>Claudia Estela González López</t>
  </si>
  <si>
    <t>Ma. Guadalupe Amador Rosas</t>
  </si>
  <si>
    <t>Maria Leticia Moreno Camacho</t>
  </si>
  <si>
    <t>Héctor Alejandro Miranda Martinez</t>
  </si>
  <si>
    <t>Luis Alberto Ramirez Barraza</t>
  </si>
  <si>
    <t>Filiberto Jorge Virgen Maldonado</t>
  </si>
  <si>
    <t>Francisco Orlando Pulido</t>
  </si>
  <si>
    <t>Cristina Elizabeth Garcia Ambriz</t>
  </si>
  <si>
    <t>Juan Pablo Camacho Navarro</t>
  </si>
  <si>
    <t>Camacho Robles Salvador</t>
  </si>
  <si>
    <t>Nuño Meza Carlos</t>
  </si>
  <si>
    <t>Vazquez Hernandez Angelica Lucia</t>
  </si>
  <si>
    <t>Bertha Leticia Sánchez Mojica</t>
  </si>
  <si>
    <t>Javier Zarate Ruiz</t>
  </si>
  <si>
    <t>Veronica Judith Gomez Barboza</t>
  </si>
  <si>
    <t>Gustavo Muñoz Caro</t>
  </si>
  <si>
    <t>Laura Gabriela Rodriguez Andalon</t>
  </si>
  <si>
    <t xml:space="preserve"> María del Rosario Ramirez Suárez</t>
  </si>
  <si>
    <t xml:space="preserve">Edith Gabriela Gómez Espinoza </t>
  </si>
  <si>
    <t>Jose Dan Amador Ramos</t>
  </si>
  <si>
    <t>Andrés Delgado Becerra</t>
  </si>
  <si>
    <t>María Ramirez Martínez</t>
  </si>
  <si>
    <t>Victor Manuel Vazquez Beas</t>
  </si>
  <si>
    <t xml:space="preserve">Luis Fernando Jimenez López </t>
  </si>
  <si>
    <t>Miguel Angel Rodriguez León</t>
  </si>
  <si>
    <t>SERGIO ARTURO MARTINEZ MENDEZ</t>
  </si>
  <si>
    <t>Curso de Verano</t>
  </si>
  <si>
    <t>Periodo 21  al 22  Quincenal del 16 /10/2017 al 31/10/2017</t>
  </si>
  <si>
    <t>KARLA MARISOL VAZQUEZ RUIZ</t>
  </si>
  <si>
    <t>173</t>
  </si>
  <si>
    <t>4008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</si>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</sst>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3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name val="Comic Sans MS"/>
      <family val="4"/>
    </font>
    <font>
      <b/>
      <sz val="12"/>
      <color indexed="52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5"/>
      <name val="Arial"/>
      <family val="2"/>
    </font>
    <font>
      <sz val="15"/>
      <color theme="1"/>
      <name val="Arial"/>
      <family val="2"/>
    </font>
    <font>
      <b/>
      <sz val="15"/>
      <color rgb="FFFF0000"/>
      <name val="Arial"/>
      <family val="2"/>
    </font>
    <font>
      <sz val="11"/>
      <color theme="1"/>
      <name val="Calibri"/>
      <family val="2"/>
      <scheme val="minor"/>
    </font>
    <font>
      <sz val="15"/>
      <color rgb="FFFF0000"/>
      <name val="Arial"/>
      <family val="2"/>
    </font>
    <font>
      <b/>
      <sz val="15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b/>
      <sz val="25"/>
      <color rgb="FFFF0000"/>
      <name val="Arial"/>
      <family val="2"/>
    </font>
    <font>
      <sz val="8"/>
      <color rgb="FFFF0000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b/>
      <sz val="18"/>
      <color rgb="FFFF0000"/>
      <name val="Arial"/>
      <family val="2"/>
    </font>
    <font>
      <b/>
      <sz val="15"/>
      <color theme="7" tint="-0.249977111117893"/>
      <name val="Arial"/>
      <family val="2"/>
    </font>
    <font>
      <b/>
      <sz val="12"/>
      <color indexed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3">
    <xf numFmtId="0" fontId="0" fillId="0" borderId="0"/>
    <xf numFmtId="0" fontId="8" fillId="0" borderId="0"/>
    <xf numFmtId="44" fontId="18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49" fontId="6" fillId="0" borderId="0" xfId="0" applyNumberFormat="1" applyFont="1"/>
    <xf numFmtId="0" fontId="6" fillId="0" borderId="0" xfId="0" applyFont="1"/>
    <xf numFmtId="49" fontId="9" fillId="0" borderId="0" xfId="0" applyNumberFormat="1" applyFont="1"/>
    <xf numFmtId="164" fontId="11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6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164" fontId="12" fillId="0" borderId="0" xfId="0" applyNumberFormat="1" applyFont="1"/>
    <xf numFmtId="164" fontId="1" fillId="0" borderId="0" xfId="0" applyNumberFormat="1" applyFont="1"/>
    <xf numFmtId="49" fontId="1" fillId="0" borderId="2" xfId="0" applyNumberFormat="1" applyFont="1" applyBorder="1"/>
    <xf numFmtId="49" fontId="13" fillId="0" borderId="2" xfId="0" applyNumberFormat="1" applyFont="1" applyBorder="1"/>
    <xf numFmtId="0" fontId="13" fillId="0" borderId="0" xfId="0" applyFont="1"/>
    <xf numFmtId="49" fontId="14" fillId="0" borderId="2" xfId="0" applyNumberFormat="1" applyFont="1" applyBorder="1"/>
    <xf numFmtId="0" fontId="14" fillId="0" borderId="0" xfId="0" applyFont="1"/>
    <xf numFmtId="0" fontId="13" fillId="0" borderId="0" xfId="0" applyFont="1" applyFill="1"/>
    <xf numFmtId="0" fontId="1" fillId="0" borderId="0" xfId="0" applyFont="1" applyFill="1"/>
    <xf numFmtId="49" fontId="1" fillId="0" borderId="2" xfId="0" applyNumberFormat="1" applyFont="1" applyFill="1" applyBorder="1"/>
    <xf numFmtId="49" fontId="13" fillId="0" borderId="2" xfId="0" applyNumberFormat="1" applyFont="1" applyFill="1" applyBorder="1"/>
    <xf numFmtId="164" fontId="10" fillId="0" borderId="0" xfId="0" applyNumberFormat="1" applyFont="1"/>
    <xf numFmtId="49" fontId="14" fillId="0" borderId="2" xfId="0" applyNumberFormat="1" applyFont="1" applyFill="1" applyBorder="1"/>
    <xf numFmtId="0" fontId="14" fillId="0" borderId="0" xfId="0" applyFont="1" applyFill="1"/>
    <xf numFmtId="164" fontId="10" fillId="0" borderId="0" xfId="0" applyNumberFormat="1" applyFont="1" applyFill="1"/>
    <xf numFmtId="49" fontId="1" fillId="3" borderId="2" xfId="0" applyNumberFormat="1" applyFont="1" applyFill="1" applyBorder="1"/>
    <xf numFmtId="49" fontId="13" fillId="3" borderId="2" xfId="0" applyNumberFormat="1" applyFont="1" applyFill="1" applyBorder="1"/>
    <xf numFmtId="0" fontId="15" fillId="0" borderId="2" xfId="0" applyFont="1" applyBorder="1"/>
    <xf numFmtId="0" fontId="16" fillId="0" borderId="2" xfId="0" applyFont="1" applyBorder="1" applyAlignment="1">
      <alignment horizontal="center" vertical="center"/>
    </xf>
    <xf numFmtId="164" fontId="16" fillId="0" borderId="2" xfId="0" applyNumberFormat="1" applyFont="1" applyBorder="1"/>
    <xf numFmtId="0" fontId="16" fillId="0" borderId="2" xfId="0" applyFont="1" applyBorder="1"/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/>
    <xf numFmtId="164" fontId="16" fillId="0" borderId="2" xfId="0" applyNumberFormat="1" applyFont="1" applyFill="1" applyBorder="1"/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3" borderId="2" xfId="0" applyFont="1" applyFill="1" applyBorder="1"/>
    <xf numFmtId="0" fontId="15" fillId="3" borderId="2" xfId="0" applyFont="1" applyFill="1" applyBorder="1" applyAlignment="1">
      <alignment horizontal="center" vertical="center"/>
    </xf>
    <xf numFmtId="164" fontId="15" fillId="3" borderId="2" xfId="0" applyNumberFormat="1" applyFont="1" applyFill="1" applyBorder="1"/>
    <xf numFmtId="164" fontId="16" fillId="3" borderId="2" xfId="0" applyNumberFormat="1" applyFont="1" applyFill="1" applyBorder="1"/>
    <xf numFmtId="0" fontId="15" fillId="0" borderId="2" xfId="0" applyFont="1" applyFill="1" applyBorder="1"/>
    <xf numFmtId="0" fontId="15" fillId="0" borderId="2" xfId="0" applyFont="1" applyFill="1" applyBorder="1" applyAlignment="1">
      <alignment horizontal="center" vertical="center"/>
    </xf>
    <xf numFmtId="164" fontId="15" fillId="0" borderId="2" xfId="0" applyNumberFormat="1" applyFont="1" applyFill="1" applyBorder="1"/>
    <xf numFmtId="0" fontId="16" fillId="3" borderId="2" xfId="0" applyFont="1" applyFill="1" applyBorder="1"/>
    <xf numFmtId="0" fontId="16" fillId="3" borderId="2" xfId="0" applyFont="1" applyFill="1" applyBorder="1" applyAlignment="1">
      <alignment horizontal="center" vertical="center"/>
    </xf>
    <xf numFmtId="164" fontId="17" fillId="0" borderId="2" xfId="0" applyNumberFormat="1" applyFont="1" applyFill="1" applyBorder="1"/>
    <xf numFmtId="0" fontId="17" fillId="0" borderId="2" xfId="0" applyFont="1" applyFill="1" applyBorder="1"/>
    <xf numFmtId="164" fontId="13" fillId="0" borderId="0" xfId="0" applyNumberFormat="1" applyFont="1" applyFill="1"/>
    <xf numFmtId="164" fontId="16" fillId="0" borderId="0" xfId="0" applyNumberFormat="1" applyFont="1"/>
    <xf numFmtId="164" fontId="20" fillId="0" borderId="2" xfId="0" applyNumberFormat="1" applyFont="1" applyFill="1" applyBorder="1"/>
    <xf numFmtId="0" fontId="21" fillId="0" borderId="0" xfId="0" applyFont="1"/>
    <xf numFmtId="164" fontId="22" fillId="0" borderId="0" xfId="0" applyNumberFormat="1" applyFont="1"/>
    <xf numFmtId="0" fontId="21" fillId="0" borderId="0" xfId="0" applyFont="1" applyAlignment="1">
      <alignment horizontal="right"/>
    </xf>
    <xf numFmtId="44" fontId="15" fillId="0" borderId="0" xfId="2" applyFont="1"/>
    <xf numFmtId="0" fontId="13" fillId="0" borderId="0" xfId="0" applyFont="1" applyFill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Border="1"/>
    <xf numFmtId="0" fontId="23" fillId="0" borderId="2" xfId="0" applyFont="1" applyBorder="1"/>
    <xf numFmtId="0" fontId="24" fillId="0" borderId="2" xfId="0" applyFont="1" applyFill="1" applyBorder="1"/>
    <xf numFmtId="0" fontId="25" fillId="0" borderId="2" xfId="0" applyFont="1" applyBorder="1"/>
    <xf numFmtId="0" fontId="23" fillId="0" borderId="2" xfId="0" applyFont="1" applyFill="1" applyBorder="1"/>
    <xf numFmtId="164" fontId="23" fillId="0" borderId="2" xfId="0" applyNumberFormat="1" applyFont="1" applyBorder="1"/>
    <xf numFmtId="0" fontId="25" fillId="0" borderId="2" xfId="0" applyFont="1" applyFill="1" applyBorder="1"/>
    <xf numFmtId="49" fontId="26" fillId="0" borderId="2" xfId="0" applyNumberFormat="1" applyFont="1" applyBorder="1"/>
    <xf numFmtId="0" fontId="19" fillId="0" borderId="2" xfId="0" applyFont="1" applyBorder="1"/>
    <xf numFmtId="0" fontId="6" fillId="0" borderId="0" xfId="0" applyFont="1" applyAlignment="1">
      <alignment horizontal="center" wrapText="1"/>
    </xf>
    <xf numFmtId="44" fontId="1" fillId="0" borderId="0" xfId="2" applyFont="1" applyAlignment="1">
      <alignment horizontal="left" vertical="center"/>
    </xf>
    <xf numFmtId="44" fontId="14" fillId="0" borderId="0" xfId="2" applyFont="1" applyAlignment="1">
      <alignment horizontal="left" vertical="center"/>
    </xf>
    <xf numFmtId="44" fontId="13" fillId="0" borderId="0" xfId="2" applyFont="1" applyAlignment="1">
      <alignment horizontal="left" vertical="center"/>
    </xf>
    <xf numFmtId="44" fontId="27" fillId="0" borderId="0" xfId="2" applyFont="1" applyAlignment="1">
      <alignment horizontal="left" vertical="center" wrapText="1"/>
    </xf>
    <xf numFmtId="44" fontId="28" fillId="0" borderId="0" xfId="2" applyFont="1" applyAlignment="1">
      <alignment horizontal="left" vertical="center" wrapText="1"/>
    </xf>
    <xf numFmtId="44" fontId="29" fillId="0" borderId="0" xfId="2" applyFont="1" applyAlignment="1">
      <alignment horizontal="left" vertical="center"/>
    </xf>
    <xf numFmtId="44" fontId="27" fillId="0" borderId="0" xfId="2" applyFont="1" applyAlignment="1">
      <alignment horizontal="left" vertical="center"/>
    </xf>
    <xf numFmtId="44" fontId="28" fillId="0" borderId="0" xfId="2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164" fontId="16" fillId="0" borderId="0" xfId="0" applyNumberFormat="1" applyFont="1" applyAlignment="1">
      <alignment horizontal="center" wrapText="1"/>
    </xf>
    <xf numFmtId="0" fontId="16" fillId="0" borderId="0" xfId="0" applyFont="1"/>
    <xf numFmtId="0" fontId="1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/>
    </xf>
    <xf numFmtId="164" fontId="11" fillId="0" borderId="0" xfId="0" applyNumberFormat="1" applyFont="1" applyFill="1"/>
    <xf numFmtId="164" fontId="22" fillId="0" borderId="0" xfId="0" applyNumberFormat="1" applyFont="1" applyFill="1"/>
    <xf numFmtId="164" fontId="6" fillId="0" borderId="0" xfId="0" applyNumberFormat="1" applyFont="1" applyFill="1"/>
    <xf numFmtId="164" fontId="21" fillId="0" borderId="0" xfId="0" applyNumberFormat="1" applyFont="1" applyFill="1"/>
    <xf numFmtId="164" fontId="30" fillId="0" borderId="2" xfId="0" applyNumberFormat="1" applyFont="1" applyFill="1" applyBorder="1"/>
    <xf numFmtId="164" fontId="30" fillId="3" borderId="2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horizontal="center" wrapText="1"/>
    </xf>
    <xf numFmtId="44" fontId="6" fillId="0" borderId="0" xfId="2" applyFont="1"/>
    <xf numFmtId="44" fontId="11" fillId="3" borderId="0" xfId="2" applyFont="1" applyFill="1"/>
    <xf numFmtId="0" fontId="32" fillId="0" borderId="0" xfId="0" applyFont="1" applyAlignment="1">
      <alignment horizontal="left"/>
    </xf>
    <xf numFmtId="0" fontId="15" fillId="0" borderId="2" xfId="0" applyFont="1" applyBorder="1" applyAlignment="1">
      <alignment horizontal="left" vertical="center"/>
    </xf>
    <xf numFmtId="0" fontId="27" fillId="0" borderId="0" xfId="0" applyFont="1"/>
    <xf numFmtId="164" fontId="29" fillId="0" borderId="0" xfId="2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25"/>
  <sheetViews>
    <sheetView tabSelected="1" zoomScale="70" zoomScaleNormal="70" workbookViewId="0">
      <pane xSplit="1" ySplit="10" topLeftCell="H11" activePane="bottomRight" state="frozen"/>
      <selection pane="topRight" activeCell="B1" sqref="B1"/>
      <selection pane="bottomLeft" activeCell="A11" sqref="A11"/>
      <selection pane="bottomRight" activeCell="V9" sqref="V9"/>
    </sheetView>
  </sheetViews>
  <sheetFormatPr baseColWidth="10" defaultRowHeight="11.25" x14ac:dyDescent="0.2"/>
  <cols>
    <col min="1" max="1" width="8.42578125" style="2" customWidth="1"/>
    <col min="2" max="2" width="62.85546875" style="1" customWidth="1"/>
    <col min="3" max="3" width="52.7109375" style="1" hidden="1" customWidth="1"/>
    <col min="4" max="4" width="45.42578125" style="1" hidden="1" customWidth="1"/>
    <col min="5" max="5" width="30.5703125" style="1" hidden="1" customWidth="1"/>
    <col min="6" max="6" width="19.5703125" style="1" customWidth="1"/>
    <col min="7" max="7" width="18.28515625" style="1" customWidth="1"/>
    <col min="8" max="8" width="15.85546875" style="1" customWidth="1"/>
    <col min="9" max="12" width="15.85546875" style="1" hidden="1" customWidth="1"/>
    <col min="13" max="13" width="12.85546875" style="1" customWidth="1"/>
    <col min="14" max="14" width="16.140625" style="1" hidden="1" customWidth="1"/>
    <col min="15" max="15" width="12.85546875" style="1" customWidth="1"/>
    <col min="16" max="16" width="13" style="1" customWidth="1"/>
    <col min="17" max="17" width="11.28515625" style="1" hidden="1" customWidth="1"/>
    <col min="18" max="18" width="19" style="1" customWidth="1"/>
    <col min="19" max="19" width="15.5703125" style="1" customWidth="1"/>
    <col min="20" max="20" width="14.28515625" style="1" customWidth="1"/>
    <col min="21" max="21" width="12.42578125" style="1" customWidth="1"/>
    <col min="22" max="22" width="14" style="1" customWidth="1"/>
    <col min="23" max="23" width="14" style="1" hidden="1" customWidth="1"/>
    <col min="24" max="24" width="8.28515625" style="1" hidden="1" customWidth="1"/>
    <col min="25" max="26" width="19.5703125" style="1" hidden="1" customWidth="1"/>
    <col min="27" max="27" width="23" style="1" customWidth="1"/>
    <col min="28" max="28" width="22.85546875" style="21" customWidth="1"/>
    <col min="29" max="29" width="8.5703125" style="1" hidden="1" customWidth="1"/>
    <col min="30" max="30" width="9.42578125" style="1" hidden="1" customWidth="1"/>
    <col min="31" max="31" width="9" style="1" hidden="1" customWidth="1"/>
    <col min="32" max="32" width="12.140625" style="1" hidden="1" customWidth="1"/>
    <col min="33" max="33" width="21.28515625" style="1" customWidth="1"/>
    <col min="34" max="34" width="18.5703125" style="1" customWidth="1"/>
    <col min="35" max="35" width="38.7109375" style="1" hidden="1" customWidth="1"/>
    <col min="36" max="36" width="1" style="1" customWidth="1"/>
    <col min="37" max="37" width="15.140625" style="1" bestFit="1" customWidth="1"/>
    <col min="38" max="16384" width="11.42578125" style="1"/>
  </cols>
  <sheetData>
    <row r="1" spans="1:35" ht="18" customHeight="1" x14ac:dyDescent="0.2">
      <c r="A1" s="3"/>
      <c r="B1" s="106" t="s">
        <v>23</v>
      </c>
      <c r="C1" s="106"/>
      <c r="D1" s="106"/>
      <c r="E1" s="106"/>
      <c r="F1" s="107"/>
    </row>
    <row r="2" spans="1:35" ht="24.95" customHeight="1" x14ac:dyDescent="0.2">
      <c r="A2" s="4"/>
      <c r="B2" s="6" t="s">
        <v>0</v>
      </c>
      <c r="C2" s="6"/>
      <c r="D2" s="6"/>
      <c r="E2" s="6"/>
      <c r="F2" s="7"/>
    </row>
    <row r="3" spans="1:35" ht="15.75" x14ac:dyDescent="0.25">
      <c r="B3" s="108" t="s">
        <v>1</v>
      </c>
      <c r="C3" s="108"/>
      <c r="D3" s="108"/>
      <c r="E3" s="108"/>
      <c r="F3" s="109"/>
      <c r="P3" s="1" t="s">
        <v>23</v>
      </c>
    </row>
    <row r="4" spans="1:35" ht="15" x14ac:dyDescent="0.25">
      <c r="B4" s="110" t="s">
        <v>232</v>
      </c>
      <c r="C4" s="110"/>
      <c r="D4" s="110"/>
      <c r="E4" s="110"/>
      <c r="F4" s="109"/>
    </row>
    <row r="5" spans="1:35" ht="12.75" x14ac:dyDescent="0.2">
      <c r="B5" s="5" t="s">
        <v>161</v>
      </c>
      <c r="C5" s="101"/>
      <c r="D5" s="5"/>
      <c r="E5" s="85"/>
    </row>
    <row r="6" spans="1:35" x14ac:dyDescent="0.2">
      <c r="B6" s="5" t="s">
        <v>2</v>
      </c>
      <c r="C6" s="5"/>
      <c r="D6" s="5"/>
      <c r="E6" s="85"/>
    </row>
    <row r="8" spans="1:35" s="97" customFormat="1" ht="45.75" customHeight="1" thickBot="1" x14ac:dyDescent="0.3">
      <c r="A8" s="94" t="s">
        <v>3</v>
      </c>
      <c r="B8" s="93" t="s">
        <v>4</v>
      </c>
      <c r="C8" s="93" t="s">
        <v>24</v>
      </c>
      <c r="D8" s="93" t="s">
        <v>25</v>
      </c>
      <c r="E8" s="93"/>
      <c r="F8" s="93" t="s">
        <v>5</v>
      </c>
      <c r="G8" s="93" t="s">
        <v>6</v>
      </c>
      <c r="H8" s="93" t="s">
        <v>114</v>
      </c>
      <c r="I8" s="93" t="s">
        <v>231</v>
      </c>
      <c r="J8" s="93" t="s">
        <v>193</v>
      </c>
      <c r="K8" s="93" t="s">
        <v>194</v>
      </c>
      <c r="L8" s="93" t="s">
        <v>195</v>
      </c>
      <c r="M8" s="93" t="s">
        <v>7</v>
      </c>
      <c r="N8" s="93" t="s">
        <v>183</v>
      </c>
      <c r="O8" s="93" t="s">
        <v>8</v>
      </c>
      <c r="P8" s="93" t="s">
        <v>9</v>
      </c>
      <c r="Q8" s="93" t="s">
        <v>10</v>
      </c>
      <c r="R8" s="95" t="s">
        <v>11</v>
      </c>
      <c r="S8" s="93" t="s">
        <v>12</v>
      </c>
      <c r="T8" s="93" t="s">
        <v>13</v>
      </c>
      <c r="U8" s="93" t="s">
        <v>14</v>
      </c>
      <c r="V8" s="111" t="s">
        <v>236</v>
      </c>
      <c r="W8" s="112"/>
      <c r="X8" s="112"/>
      <c r="Y8" s="112"/>
      <c r="Z8" s="112"/>
      <c r="AA8" s="112"/>
      <c r="AB8" s="113"/>
      <c r="AC8" s="93" t="s">
        <v>15</v>
      </c>
      <c r="AD8" s="93" t="s">
        <v>16</v>
      </c>
      <c r="AE8" s="93" t="s">
        <v>17</v>
      </c>
      <c r="AF8" s="93" t="s">
        <v>18</v>
      </c>
      <c r="AG8" s="95" t="s">
        <v>19</v>
      </c>
      <c r="AH8" s="96" t="s">
        <v>20</v>
      </c>
      <c r="AI8" s="96" t="s">
        <v>182</v>
      </c>
    </row>
    <row r="9" spans="1:35" s="10" customFormat="1" ht="15.75" thickTop="1" x14ac:dyDescent="0.2">
      <c r="A9" s="9"/>
      <c r="AB9" s="58"/>
    </row>
    <row r="10" spans="1:35" s="10" customFormat="1" ht="15.75" x14ac:dyDescent="0.25">
      <c r="A10" s="11" t="s">
        <v>26</v>
      </c>
      <c r="AB10" s="58"/>
    </row>
    <row r="11" spans="1:35" s="10" customFormat="1" ht="15" x14ac:dyDescent="0.2">
      <c r="A11" s="9"/>
      <c r="AB11" s="58"/>
    </row>
    <row r="12" spans="1:35" ht="30.75" x14ac:dyDescent="0.3">
      <c r="A12" s="19" t="s">
        <v>235</v>
      </c>
      <c r="B12" s="34" t="s">
        <v>230</v>
      </c>
      <c r="C12" s="35" t="s">
        <v>164</v>
      </c>
      <c r="D12" s="35" t="s">
        <v>162</v>
      </c>
      <c r="E12" s="35"/>
      <c r="F12" s="36">
        <v>23553</v>
      </c>
      <c r="G12" s="36"/>
      <c r="H12" s="36">
        <v>688</v>
      </c>
      <c r="I12" s="36"/>
      <c r="J12" s="36"/>
      <c r="K12" s="36"/>
      <c r="L12" s="36"/>
      <c r="M12" s="36">
        <v>960</v>
      </c>
      <c r="N12" s="36"/>
      <c r="O12" s="36"/>
      <c r="P12" s="36"/>
      <c r="Q12" s="36"/>
      <c r="R12" s="36">
        <f t="shared" ref="R12:R38" si="0">SUM(F12:Q12)</f>
        <v>25201</v>
      </c>
      <c r="S12" s="40"/>
      <c r="T12" s="40">
        <v>5744.68</v>
      </c>
      <c r="U12" s="40"/>
      <c r="V12" s="40"/>
      <c r="W12" s="40"/>
      <c r="X12" s="40"/>
      <c r="Y12" s="40"/>
      <c r="Z12" s="40"/>
      <c r="AA12" s="91">
        <v>2708.6</v>
      </c>
      <c r="AB12" s="50"/>
      <c r="AC12" s="40"/>
      <c r="AD12" s="40"/>
      <c r="AE12" s="40"/>
      <c r="AF12" s="40"/>
      <c r="AG12" s="40">
        <f t="shared" ref="AG12:AG38" si="1">SUM(S12:AF12)</f>
        <v>8453.2800000000007</v>
      </c>
      <c r="AH12" s="40">
        <f t="shared" ref="AH12:AH38" si="2">+R12-AG12</f>
        <v>16747.72</v>
      </c>
      <c r="AI12" s="63"/>
    </row>
    <row r="13" spans="1:35" ht="30.75" x14ac:dyDescent="0.4">
      <c r="A13" s="19" t="s">
        <v>66</v>
      </c>
      <c r="B13" s="37" t="s">
        <v>27</v>
      </c>
      <c r="C13" s="35" t="s">
        <v>165</v>
      </c>
      <c r="D13" s="35" t="s">
        <v>163</v>
      </c>
      <c r="E13" s="35"/>
      <c r="F13" s="36">
        <v>12443.45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>
        <f t="shared" si="0"/>
        <v>12443.45</v>
      </c>
      <c r="S13" s="40"/>
      <c r="T13" s="40">
        <v>2158.0100000000002</v>
      </c>
      <c r="U13" s="40">
        <v>99.4</v>
      </c>
      <c r="V13" s="40"/>
      <c r="W13" s="40"/>
      <c r="X13" s="40"/>
      <c r="Y13" s="40"/>
      <c r="Z13" s="40"/>
      <c r="AA13" s="91">
        <v>1431</v>
      </c>
      <c r="AB13" s="50"/>
      <c r="AC13" s="40"/>
      <c r="AD13" s="40"/>
      <c r="AE13" s="40"/>
      <c r="AF13" s="40"/>
      <c r="AG13" s="40">
        <f t="shared" ref="AG13:AG15" si="3">SUM(S13:AF13)</f>
        <v>3688.4100000000003</v>
      </c>
      <c r="AH13" s="40">
        <f t="shared" ref="AH13:AH15" si="4">+R13-AG13</f>
        <v>8755.0400000000009</v>
      </c>
      <c r="AI13" s="64"/>
    </row>
    <row r="14" spans="1:35" ht="30.75" x14ac:dyDescent="0.4">
      <c r="A14" s="19" t="s">
        <v>67</v>
      </c>
      <c r="B14" s="37" t="s">
        <v>28</v>
      </c>
      <c r="C14" s="35" t="s">
        <v>166</v>
      </c>
      <c r="D14" s="35" t="s">
        <v>163</v>
      </c>
      <c r="E14" s="35"/>
      <c r="F14" s="36">
        <v>8821.93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>
        <f t="shared" si="0"/>
        <v>8821.93</v>
      </c>
      <c r="S14" s="40"/>
      <c r="T14" s="40">
        <v>1337.17</v>
      </c>
      <c r="U14" s="40">
        <v>57.99</v>
      </c>
      <c r="V14" s="40"/>
      <c r="W14" s="40"/>
      <c r="X14" s="40"/>
      <c r="Y14" s="40">
        <v>100</v>
      </c>
      <c r="Z14" s="40"/>
      <c r="AA14" s="91">
        <v>1014.52</v>
      </c>
      <c r="AB14" s="50"/>
      <c r="AC14" s="40"/>
      <c r="AD14" s="40"/>
      <c r="AE14" s="40"/>
      <c r="AF14" s="40"/>
      <c r="AG14" s="40">
        <f t="shared" si="3"/>
        <v>2509.6800000000003</v>
      </c>
      <c r="AH14" s="40">
        <f t="shared" si="4"/>
        <v>6312.25</v>
      </c>
      <c r="AI14" s="64"/>
    </row>
    <row r="15" spans="1:35" ht="30.75" x14ac:dyDescent="0.4">
      <c r="A15" s="19" t="s">
        <v>68</v>
      </c>
      <c r="B15" s="37" t="s">
        <v>29</v>
      </c>
      <c r="C15" s="35" t="s">
        <v>167</v>
      </c>
      <c r="D15" s="35" t="s">
        <v>163</v>
      </c>
      <c r="E15" s="35"/>
      <c r="F15" s="36">
        <v>3992.48</v>
      </c>
      <c r="G15" s="36">
        <v>606.86</v>
      </c>
      <c r="H15" s="36"/>
      <c r="I15" s="36"/>
      <c r="J15" s="36"/>
      <c r="K15" s="36"/>
      <c r="L15" s="36"/>
      <c r="M15" s="36">
        <v>465.5</v>
      </c>
      <c r="N15" s="36"/>
      <c r="O15" s="36"/>
      <c r="P15" s="36"/>
      <c r="Q15" s="36"/>
      <c r="R15" s="36">
        <f t="shared" si="0"/>
        <v>5064.84</v>
      </c>
      <c r="S15" s="40"/>
      <c r="T15" s="40">
        <v>535.12</v>
      </c>
      <c r="U15" s="40">
        <v>57.99</v>
      </c>
      <c r="V15" s="40"/>
      <c r="W15" s="40"/>
      <c r="X15" s="40"/>
      <c r="Y15" s="40"/>
      <c r="Z15" s="40"/>
      <c r="AA15" s="91">
        <v>459.14</v>
      </c>
      <c r="AB15" s="50"/>
      <c r="AC15" s="40"/>
      <c r="AD15" s="40"/>
      <c r="AE15" s="40"/>
      <c r="AF15" s="40"/>
      <c r="AG15" s="40">
        <f t="shared" si="3"/>
        <v>1052.25</v>
      </c>
      <c r="AH15" s="40">
        <f t="shared" si="4"/>
        <v>4012.59</v>
      </c>
      <c r="AI15" s="64"/>
    </row>
    <row r="16" spans="1:35" ht="30.75" x14ac:dyDescent="0.4">
      <c r="A16" s="19" t="s">
        <v>70</v>
      </c>
      <c r="B16" s="37" t="s">
        <v>30</v>
      </c>
      <c r="C16" s="35" t="s">
        <v>168</v>
      </c>
      <c r="D16" s="35" t="s">
        <v>162</v>
      </c>
      <c r="E16" s="35"/>
      <c r="F16" s="36">
        <v>8821.93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>
        <f t="shared" si="0"/>
        <v>8821.93</v>
      </c>
      <c r="S16" s="40"/>
      <c r="T16" s="40">
        <v>1337.17</v>
      </c>
      <c r="U16" s="40">
        <v>57.99</v>
      </c>
      <c r="V16" s="40"/>
      <c r="W16" s="40"/>
      <c r="X16" s="40"/>
      <c r="Y16" s="40"/>
      <c r="Z16" s="40"/>
      <c r="AA16" s="91">
        <v>1014.52</v>
      </c>
      <c r="AB16" s="50"/>
      <c r="AC16" s="40"/>
      <c r="AD16" s="40"/>
      <c r="AE16" s="40"/>
      <c r="AF16" s="40"/>
      <c r="AG16" s="40">
        <f t="shared" si="1"/>
        <v>2409.6800000000003</v>
      </c>
      <c r="AH16" s="40">
        <f t="shared" si="2"/>
        <v>6412.25</v>
      </c>
      <c r="AI16" s="64"/>
    </row>
    <row r="17" spans="1:35" ht="30.75" x14ac:dyDescent="0.4">
      <c r="A17" s="19" t="s">
        <v>72</v>
      </c>
      <c r="B17" s="37" t="s">
        <v>31</v>
      </c>
      <c r="C17" s="35" t="s">
        <v>169</v>
      </c>
      <c r="D17" s="35" t="s">
        <v>162</v>
      </c>
      <c r="E17" s="35"/>
      <c r="F17" s="36">
        <v>3279.28</v>
      </c>
      <c r="G17" s="36">
        <v>498.45</v>
      </c>
      <c r="H17" s="36"/>
      <c r="I17" s="36"/>
      <c r="J17" s="36"/>
      <c r="K17" s="36"/>
      <c r="L17" s="36"/>
      <c r="M17" s="36">
        <v>465.5</v>
      </c>
      <c r="N17" s="36"/>
      <c r="O17" s="36"/>
      <c r="P17" s="36" t="s">
        <v>199</v>
      </c>
      <c r="Q17" s="36"/>
      <c r="R17" s="36">
        <f t="shared" si="0"/>
        <v>4243.2299999999996</v>
      </c>
      <c r="S17" s="40"/>
      <c r="T17" s="40">
        <v>388</v>
      </c>
      <c r="U17" s="40">
        <v>4.4800000000000004</v>
      </c>
      <c r="V17" s="40">
        <v>32.792749999999998</v>
      </c>
      <c r="W17" s="40"/>
      <c r="X17" s="40"/>
      <c r="Y17" s="40"/>
      <c r="Z17" s="40"/>
      <c r="AA17" s="91">
        <v>377.12</v>
      </c>
      <c r="AB17" s="50"/>
      <c r="AC17" s="40"/>
      <c r="AD17" s="40"/>
      <c r="AE17" s="40"/>
      <c r="AF17" s="40"/>
      <c r="AG17" s="40">
        <f t="shared" si="1"/>
        <v>802.39274999999998</v>
      </c>
      <c r="AH17" s="40">
        <f t="shared" si="2"/>
        <v>3440.8372499999996</v>
      </c>
      <c r="AI17" s="64"/>
    </row>
    <row r="18" spans="1:35" ht="30.75" x14ac:dyDescent="0.4">
      <c r="A18" s="19" t="s">
        <v>74</v>
      </c>
      <c r="B18" s="37" t="s">
        <v>32</v>
      </c>
      <c r="C18" s="35" t="s">
        <v>170</v>
      </c>
      <c r="D18" s="35" t="s">
        <v>162</v>
      </c>
      <c r="E18" s="35"/>
      <c r="F18" s="36">
        <v>2334.88</v>
      </c>
      <c r="G18" s="36">
        <v>310.53837500000003</v>
      </c>
      <c r="H18" s="36"/>
      <c r="I18" s="36"/>
      <c r="J18" s="36"/>
      <c r="K18" s="36"/>
      <c r="L18" s="36"/>
      <c r="M18" s="36">
        <v>465.5</v>
      </c>
      <c r="N18" s="36"/>
      <c r="O18" s="36"/>
      <c r="P18" s="36"/>
      <c r="Q18" s="36"/>
      <c r="R18" s="36">
        <f t="shared" si="0"/>
        <v>3110.9183750000002</v>
      </c>
      <c r="S18" s="40"/>
      <c r="T18" s="40">
        <v>109.28</v>
      </c>
      <c r="U18" s="40"/>
      <c r="V18" s="40">
        <v>23.348749999999999</v>
      </c>
      <c r="W18" s="40"/>
      <c r="X18" s="40"/>
      <c r="Y18" s="40"/>
      <c r="Z18" s="40"/>
      <c r="AA18" s="91">
        <v>268.51</v>
      </c>
      <c r="AB18" s="50"/>
      <c r="AC18" s="40"/>
      <c r="AD18" s="40"/>
      <c r="AE18" s="40"/>
      <c r="AF18" s="40"/>
      <c r="AG18" s="40">
        <f t="shared" si="1"/>
        <v>401.13874999999996</v>
      </c>
      <c r="AH18" s="40">
        <f t="shared" si="2"/>
        <v>2709.7796250000001</v>
      </c>
      <c r="AI18" s="64"/>
    </row>
    <row r="19" spans="1:35" ht="30.75" x14ac:dyDescent="0.4">
      <c r="A19" s="19" t="s">
        <v>75</v>
      </c>
      <c r="B19" s="37" t="s">
        <v>33</v>
      </c>
      <c r="C19" s="35" t="s">
        <v>171</v>
      </c>
      <c r="D19" s="35" t="s">
        <v>163</v>
      </c>
      <c r="E19" s="35"/>
      <c r="F19" s="36">
        <v>3798.78</v>
      </c>
      <c r="G19" s="36">
        <v>505.23707500000006</v>
      </c>
      <c r="H19" s="36"/>
      <c r="I19" s="36"/>
      <c r="J19" s="36"/>
      <c r="K19" s="36"/>
      <c r="L19" s="36"/>
      <c r="M19" s="36">
        <v>465.5</v>
      </c>
      <c r="N19" s="36"/>
      <c r="O19" s="36"/>
      <c r="P19" s="36">
        <v>521.5</v>
      </c>
      <c r="Q19" s="36"/>
      <c r="R19" s="36">
        <f t="shared" si="0"/>
        <v>5291.0170750000007</v>
      </c>
      <c r="S19" s="40"/>
      <c r="T19" s="40">
        <v>582.97</v>
      </c>
      <c r="U19" s="40">
        <v>9.5</v>
      </c>
      <c r="V19" s="40">
        <v>37.987749999999998</v>
      </c>
      <c r="W19" s="40"/>
      <c r="X19" s="40"/>
      <c r="Y19" s="40"/>
      <c r="Z19" s="40"/>
      <c r="AA19" s="91">
        <v>436.86</v>
      </c>
      <c r="AB19" s="50"/>
      <c r="AC19" s="40"/>
      <c r="AD19" s="40"/>
      <c r="AE19" s="40"/>
      <c r="AF19" s="40"/>
      <c r="AG19" s="40">
        <f t="shared" si="1"/>
        <v>1067.3177500000002</v>
      </c>
      <c r="AH19" s="40">
        <f t="shared" si="2"/>
        <v>4223.6993250000005</v>
      </c>
      <c r="AI19" s="64"/>
    </row>
    <row r="20" spans="1:35" ht="30.75" x14ac:dyDescent="0.4">
      <c r="A20" s="19" t="s">
        <v>78</v>
      </c>
      <c r="B20" s="37" t="s">
        <v>35</v>
      </c>
      <c r="C20" s="35" t="s">
        <v>172</v>
      </c>
      <c r="D20" s="35" t="s">
        <v>162</v>
      </c>
      <c r="E20" s="35"/>
      <c r="F20" s="36">
        <v>3615.38</v>
      </c>
      <c r="G20" s="36">
        <v>480.844875</v>
      </c>
      <c r="H20" s="36"/>
      <c r="I20" s="36"/>
      <c r="J20" s="36"/>
      <c r="K20" s="36"/>
      <c r="L20" s="36"/>
      <c r="M20" s="36">
        <v>465.5</v>
      </c>
      <c r="N20" s="36"/>
      <c r="O20" s="36"/>
      <c r="P20" s="36"/>
      <c r="Q20" s="36"/>
      <c r="R20" s="36">
        <f t="shared" si="0"/>
        <v>4561.7248749999999</v>
      </c>
      <c r="S20" s="40"/>
      <c r="T20" s="40">
        <v>444.97</v>
      </c>
      <c r="U20" s="40">
        <v>7.72</v>
      </c>
      <c r="V20" s="40">
        <v>36.153750000000002</v>
      </c>
      <c r="W20" s="40"/>
      <c r="X20" s="40"/>
      <c r="Y20" s="40"/>
      <c r="Z20" s="40"/>
      <c r="AA20" s="91">
        <v>415.77</v>
      </c>
      <c r="AB20" s="50"/>
      <c r="AC20" s="40"/>
      <c r="AD20" s="40"/>
      <c r="AE20" s="40"/>
      <c r="AF20" s="40"/>
      <c r="AG20" s="40">
        <f t="shared" si="1"/>
        <v>904.61374999999998</v>
      </c>
      <c r="AH20" s="40">
        <f t="shared" si="2"/>
        <v>3657.1111249999999</v>
      </c>
      <c r="AI20" s="64"/>
    </row>
    <row r="21" spans="1:35" ht="30.75" x14ac:dyDescent="0.4">
      <c r="A21" s="19" t="s">
        <v>79</v>
      </c>
      <c r="B21" s="37" t="s">
        <v>36</v>
      </c>
      <c r="C21" s="35" t="s">
        <v>171</v>
      </c>
      <c r="D21" s="35" t="s">
        <v>163</v>
      </c>
      <c r="E21" s="35"/>
      <c r="F21" s="36">
        <v>3798.78</v>
      </c>
      <c r="G21" s="36">
        <v>505.23707500000006</v>
      </c>
      <c r="H21" s="36"/>
      <c r="I21" s="36"/>
      <c r="J21" s="36"/>
      <c r="K21" s="36"/>
      <c r="L21" s="36"/>
      <c r="M21" s="36">
        <v>465.5</v>
      </c>
      <c r="N21" s="36"/>
      <c r="O21" s="36"/>
      <c r="P21" s="36">
        <v>521.5</v>
      </c>
      <c r="Q21" s="36"/>
      <c r="R21" s="36">
        <f t="shared" si="0"/>
        <v>5291.0170750000007</v>
      </c>
      <c r="S21" s="40"/>
      <c r="T21" s="40">
        <v>582.97</v>
      </c>
      <c r="U21" s="40">
        <v>9.5</v>
      </c>
      <c r="V21" s="40">
        <v>37.987749999999998</v>
      </c>
      <c r="W21" s="40"/>
      <c r="X21" s="40"/>
      <c r="Y21" s="40"/>
      <c r="Z21" s="40"/>
      <c r="AA21" s="91">
        <v>436.86</v>
      </c>
      <c r="AB21" s="50"/>
      <c r="AC21" s="40"/>
      <c r="AD21" s="40"/>
      <c r="AE21" s="40"/>
      <c r="AF21" s="40"/>
      <c r="AG21" s="40">
        <f t="shared" si="1"/>
        <v>1067.3177500000002</v>
      </c>
      <c r="AH21" s="40">
        <f t="shared" si="2"/>
        <v>4223.6993250000005</v>
      </c>
      <c r="AI21" s="64"/>
    </row>
    <row r="22" spans="1:35" s="25" customFormat="1" ht="30.75" x14ac:dyDescent="0.4">
      <c r="A22" s="26" t="s">
        <v>80</v>
      </c>
      <c r="B22" s="41" t="s">
        <v>37</v>
      </c>
      <c r="C22" s="42" t="s">
        <v>173</v>
      </c>
      <c r="D22" s="42" t="s">
        <v>162</v>
      </c>
      <c r="E22" s="42"/>
      <c r="F22" s="40">
        <v>3992.48</v>
      </c>
      <c r="G22" s="40">
        <v>530.99917500000004</v>
      </c>
      <c r="H22" s="40"/>
      <c r="I22" s="40"/>
      <c r="J22" s="40"/>
      <c r="K22" s="40"/>
      <c r="L22" s="40"/>
      <c r="M22" s="40">
        <v>465.5</v>
      </c>
      <c r="N22" s="40"/>
      <c r="O22" s="40"/>
      <c r="P22" s="40"/>
      <c r="Q22" s="40"/>
      <c r="R22" s="40">
        <f t="shared" si="0"/>
        <v>4988.9791750000004</v>
      </c>
      <c r="S22" s="40"/>
      <c r="T22" s="40">
        <v>521.53</v>
      </c>
      <c r="U22" s="40">
        <v>11.36</v>
      </c>
      <c r="V22" s="40">
        <v>39.924750000000003</v>
      </c>
      <c r="W22" s="40"/>
      <c r="X22" s="40"/>
      <c r="Y22" s="40"/>
      <c r="Z22" s="40"/>
      <c r="AA22" s="91">
        <v>459.14</v>
      </c>
      <c r="AB22" s="50"/>
      <c r="AC22" s="40"/>
      <c r="AD22" s="40"/>
      <c r="AE22" s="40"/>
      <c r="AF22" s="40"/>
      <c r="AG22" s="40">
        <f t="shared" si="1"/>
        <v>1031.9547499999999</v>
      </c>
      <c r="AH22" s="40">
        <f t="shared" si="2"/>
        <v>3957.0244250000005</v>
      </c>
      <c r="AI22" s="66"/>
    </row>
    <row r="23" spans="1:35" ht="30.75" x14ac:dyDescent="0.4">
      <c r="A23" s="19" t="s">
        <v>81</v>
      </c>
      <c r="B23" s="37" t="s">
        <v>38</v>
      </c>
      <c r="C23" s="35"/>
      <c r="D23" s="35"/>
      <c r="E23" s="35"/>
      <c r="F23" s="36">
        <v>2334.875</v>
      </c>
      <c r="G23" s="36">
        <v>310.53837500000003</v>
      </c>
      <c r="H23" s="36"/>
      <c r="I23" s="36"/>
      <c r="J23" s="36"/>
      <c r="K23" s="36"/>
      <c r="L23" s="36"/>
      <c r="M23" s="36">
        <v>465.5</v>
      </c>
      <c r="N23" s="36"/>
      <c r="O23" s="36"/>
      <c r="P23" s="36"/>
      <c r="Q23" s="36"/>
      <c r="R23" s="36">
        <f t="shared" si="0"/>
        <v>3110.9133750000001</v>
      </c>
      <c r="S23" s="40"/>
      <c r="T23" s="40">
        <v>109.28</v>
      </c>
      <c r="U23" s="40"/>
      <c r="V23" s="40">
        <v>23.348749999999999</v>
      </c>
      <c r="W23" s="40"/>
      <c r="X23" s="40"/>
      <c r="Y23" s="40"/>
      <c r="Z23" s="40"/>
      <c r="AA23" s="91">
        <v>268.51</v>
      </c>
      <c r="AB23" s="50"/>
      <c r="AC23" s="40"/>
      <c r="AD23" s="40"/>
      <c r="AE23" s="40"/>
      <c r="AF23" s="40"/>
      <c r="AG23" s="40">
        <f t="shared" si="1"/>
        <v>401.13874999999996</v>
      </c>
      <c r="AH23" s="40">
        <f t="shared" si="2"/>
        <v>2709.774625</v>
      </c>
      <c r="AI23" s="64"/>
    </row>
    <row r="24" spans="1:35" ht="30.75" x14ac:dyDescent="0.4">
      <c r="A24" s="19" t="s">
        <v>82</v>
      </c>
      <c r="B24" s="37" t="s">
        <v>39</v>
      </c>
      <c r="C24" s="35"/>
      <c r="D24" s="35"/>
      <c r="E24" s="35"/>
      <c r="F24" s="36">
        <v>2825.6</v>
      </c>
      <c r="G24" s="36">
        <v>322.11840000000001</v>
      </c>
      <c r="H24" s="36"/>
      <c r="I24" s="36"/>
      <c r="J24" s="36"/>
      <c r="K24" s="36"/>
      <c r="L24" s="36"/>
      <c r="M24" s="36">
        <v>465.5</v>
      </c>
      <c r="N24" s="36"/>
      <c r="O24" s="36"/>
      <c r="P24" s="36"/>
      <c r="Q24" s="36"/>
      <c r="R24" s="36">
        <f t="shared" si="0"/>
        <v>3613.2183999999997</v>
      </c>
      <c r="S24" s="40"/>
      <c r="T24" s="40">
        <v>181.64</v>
      </c>
      <c r="U24" s="40">
        <v>0.1</v>
      </c>
      <c r="V24" s="40">
        <v>28.25</v>
      </c>
      <c r="W24" s="40"/>
      <c r="X24" s="40"/>
      <c r="Y24" s="40"/>
      <c r="Z24" s="40"/>
      <c r="AA24" s="91">
        <v>324.94</v>
      </c>
      <c r="AB24" s="50"/>
      <c r="AC24" s="40"/>
      <c r="AD24" s="40"/>
      <c r="AE24" s="40"/>
      <c r="AF24" s="40"/>
      <c r="AG24" s="40">
        <f t="shared" si="1"/>
        <v>534.92999999999995</v>
      </c>
      <c r="AH24" s="40">
        <f t="shared" si="2"/>
        <v>3078.2883999999999</v>
      </c>
      <c r="AI24" s="64"/>
    </row>
    <row r="25" spans="1:35" ht="30.75" x14ac:dyDescent="0.4">
      <c r="A25" s="19" t="s">
        <v>83</v>
      </c>
      <c r="B25" s="37" t="s">
        <v>40</v>
      </c>
      <c r="C25" s="35"/>
      <c r="D25" s="35"/>
      <c r="E25" s="35"/>
      <c r="F25" s="36">
        <v>2334.875</v>
      </c>
      <c r="G25" s="36">
        <v>266.17574999999999</v>
      </c>
      <c r="H25" s="36"/>
      <c r="I25" s="36"/>
      <c r="J25" s="36"/>
      <c r="K25" s="36"/>
      <c r="L25" s="36"/>
      <c r="M25" s="36">
        <v>465.5</v>
      </c>
      <c r="N25" s="36"/>
      <c r="O25" s="36"/>
      <c r="P25" s="36"/>
      <c r="Q25" s="36"/>
      <c r="R25" s="36">
        <f t="shared" si="0"/>
        <v>3066.5507499999999</v>
      </c>
      <c r="S25" s="40"/>
      <c r="T25" s="40">
        <v>84.21</v>
      </c>
      <c r="U25" s="40"/>
      <c r="V25" s="40">
        <v>23.348749999999999</v>
      </c>
      <c r="W25" s="40"/>
      <c r="X25" s="40"/>
      <c r="Y25" s="40"/>
      <c r="Z25" s="40"/>
      <c r="AA25" s="91">
        <v>268.51</v>
      </c>
      <c r="AB25" s="50"/>
      <c r="AC25" s="40"/>
      <c r="AD25" s="40"/>
      <c r="AE25" s="40"/>
      <c r="AF25" s="40"/>
      <c r="AG25" s="40">
        <f t="shared" si="1"/>
        <v>376.06874999999997</v>
      </c>
      <c r="AH25" s="40">
        <f t="shared" si="2"/>
        <v>2690.482</v>
      </c>
      <c r="AI25" s="64"/>
    </row>
    <row r="26" spans="1:35" ht="30.75" x14ac:dyDescent="0.4">
      <c r="A26" s="19" t="s">
        <v>84</v>
      </c>
      <c r="B26" s="37" t="s">
        <v>41</v>
      </c>
      <c r="C26" s="35"/>
      <c r="D26" s="35"/>
      <c r="E26" s="35"/>
      <c r="F26" s="36">
        <v>2334.875</v>
      </c>
      <c r="G26" s="36">
        <v>266.17574999999999</v>
      </c>
      <c r="H26" s="36"/>
      <c r="I26" s="36"/>
      <c r="J26" s="36"/>
      <c r="K26" s="36"/>
      <c r="L26" s="36"/>
      <c r="M26" s="36">
        <v>465.5</v>
      </c>
      <c r="N26" s="36"/>
      <c r="O26" s="36"/>
      <c r="P26" s="36"/>
      <c r="Q26" s="36"/>
      <c r="R26" s="36">
        <f t="shared" si="0"/>
        <v>3066.5507499999999</v>
      </c>
      <c r="S26" s="40"/>
      <c r="T26" s="40">
        <v>84.21</v>
      </c>
      <c r="U26" s="40"/>
      <c r="V26" s="40">
        <v>23.348749999999999</v>
      </c>
      <c r="W26" s="40"/>
      <c r="X26" s="40"/>
      <c r="Y26" s="40"/>
      <c r="Z26" s="40"/>
      <c r="AA26" s="91">
        <v>268.51</v>
      </c>
      <c r="AB26" s="50"/>
      <c r="AC26" s="40"/>
      <c r="AD26" s="40"/>
      <c r="AE26" s="40"/>
      <c r="AF26" s="40"/>
      <c r="AG26" s="40">
        <f t="shared" si="1"/>
        <v>376.06874999999997</v>
      </c>
      <c r="AH26" s="40">
        <f t="shared" si="2"/>
        <v>2690.482</v>
      </c>
      <c r="AI26" s="64"/>
    </row>
    <row r="27" spans="1:35" ht="30.75" x14ac:dyDescent="0.4">
      <c r="A27" s="19" t="s">
        <v>85</v>
      </c>
      <c r="B27" s="37" t="s">
        <v>42</v>
      </c>
      <c r="C27" s="35"/>
      <c r="D27" s="35"/>
      <c r="E27" s="35"/>
      <c r="F27" s="36">
        <v>2825.6</v>
      </c>
      <c r="G27" s="36">
        <v>268.43200000000002</v>
      </c>
      <c r="H27" s="36"/>
      <c r="I27" s="36"/>
      <c r="J27" s="36"/>
      <c r="K27" s="36"/>
      <c r="L27" s="36"/>
      <c r="M27" s="36">
        <v>465.5</v>
      </c>
      <c r="N27" s="36"/>
      <c r="O27" s="36"/>
      <c r="P27" s="36"/>
      <c r="Q27" s="36"/>
      <c r="R27" s="36">
        <f t="shared" si="0"/>
        <v>3559.5320000000002</v>
      </c>
      <c r="S27" s="40"/>
      <c r="T27" s="40">
        <v>175.79</v>
      </c>
      <c r="U27" s="40">
        <v>0.51</v>
      </c>
      <c r="V27" s="40">
        <v>28.256</v>
      </c>
      <c r="W27" s="40"/>
      <c r="X27" s="40"/>
      <c r="Y27" s="40"/>
      <c r="Z27" s="40"/>
      <c r="AA27" s="91">
        <v>324.94</v>
      </c>
      <c r="AB27" s="50"/>
      <c r="AC27" s="40"/>
      <c r="AD27" s="40"/>
      <c r="AE27" s="40"/>
      <c r="AF27" s="40"/>
      <c r="AG27" s="40">
        <f t="shared" si="1"/>
        <v>529.49599999999998</v>
      </c>
      <c r="AH27" s="40">
        <f t="shared" si="2"/>
        <v>3030.0360000000001</v>
      </c>
      <c r="AI27" s="64"/>
    </row>
    <row r="28" spans="1:35" ht="30.75" x14ac:dyDescent="0.4">
      <c r="A28" s="19" t="s">
        <v>86</v>
      </c>
      <c r="B28" s="37" t="s">
        <v>43</v>
      </c>
      <c r="C28" s="35"/>
      <c r="D28" s="35"/>
      <c r="E28" s="35"/>
      <c r="F28" s="36">
        <v>2689.875</v>
      </c>
      <c r="G28" s="36">
        <v>255.53812500000001</v>
      </c>
      <c r="H28" s="36"/>
      <c r="I28" s="36"/>
      <c r="J28" s="36"/>
      <c r="K28" s="36"/>
      <c r="L28" s="36"/>
      <c r="M28" s="36">
        <v>465.5</v>
      </c>
      <c r="N28" s="36"/>
      <c r="O28" s="36"/>
      <c r="P28" s="36"/>
      <c r="Q28" s="36"/>
      <c r="R28" s="36">
        <f t="shared" si="0"/>
        <v>3410.913125</v>
      </c>
      <c r="S28" s="40"/>
      <c r="T28" s="40">
        <v>141.91999999999999</v>
      </c>
      <c r="U28" s="40"/>
      <c r="V28" s="40">
        <v>26.89875</v>
      </c>
      <c r="W28" s="40"/>
      <c r="X28" s="40"/>
      <c r="Y28" s="40"/>
      <c r="Z28" s="40"/>
      <c r="AA28" s="91">
        <v>309.33999999999997</v>
      </c>
      <c r="AB28" s="50"/>
      <c r="AC28" s="40"/>
      <c r="AD28" s="40"/>
      <c r="AE28" s="40"/>
      <c r="AF28" s="40"/>
      <c r="AG28" s="40">
        <f t="shared" si="1"/>
        <v>478.15874999999994</v>
      </c>
      <c r="AH28" s="40">
        <f t="shared" si="2"/>
        <v>2932.754375</v>
      </c>
      <c r="AI28" s="64"/>
    </row>
    <row r="29" spans="1:35" ht="30.75" x14ac:dyDescent="0.4">
      <c r="A29" s="19" t="s">
        <v>87</v>
      </c>
      <c r="B29" s="37" t="s">
        <v>44</v>
      </c>
      <c r="C29" s="35"/>
      <c r="D29" s="35"/>
      <c r="E29" s="35"/>
      <c r="F29" s="36">
        <v>3279.2750000000001</v>
      </c>
      <c r="G29" s="36">
        <v>311.53112500000003</v>
      </c>
      <c r="H29" s="36"/>
      <c r="I29" s="36"/>
      <c r="J29" s="36"/>
      <c r="K29" s="36"/>
      <c r="L29" s="36"/>
      <c r="M29" s="36">
        <v>465.5</v>
      </c>
      <c r="N29" s="36"/>
      <c r="O29" s="36"/>
      <c r="P29" s="36"/>
      <c r="Q29" s="36"/>
      <c r="R29" s="36">
        <f t="shared" si="0"/>
        <v>4056.3061250000001</v>
      </c>
      <c r="S29" s="40"/>
      <c r="T29" s="40">
        <v>358.1</v>
      </c>
      <c r="U29" s="40">
        <v>4.4800000000000004</v>
      </c>
      <c r="V29" s="40">
        <v>32.792749999999998</v>
      </c>
      <c r="W29" s="40"/>
      <c r="X29" s="40"/>
      <c r="Y29" s="40"/>
      <c r="Z29" s="40"/>
      <c r="AA29" s="91">
        <v>377.12</v>
      </c>
      <c r="AB29" s="50"/>
      <c r="AC29" s="40"/>
      <c r="AD29" s="40"/>
      <c r="AE29" s="40"/>
      <c r="AF29" s="40"/>
      <c r="AG29" s="40">
        <f t="shared" si="1"/>
        <v>772.49275000000011</v>
      </c>
      <c r="AH29" s="40">
        <f t="shared" si="2"/>
        <v>3283.8133749999997</v>
      </c>
      <c r="AI29" s="64"/>
    </row>
    <row r="30" spans="1:35" ht="30.75" x14ac:dyDescent="0.4">
      <c r="A30" s="19" t="s">
        <v>88</v>
      </c>
      <c r="B30" s="37" t="s">
        <v>45</v>
      </c>
      <c r="C30" s="35"/>
      <c r="D30" s="35"/>
      <c r="E30" s="35"/>
      <c r="F30" s="36">
        <v>2442.8000000000002</v>
      </c>
      <c r="G30" s="36">
        <v>232.06600000000003</v>
      </c>
      <c r="H30" s="36"/>
      <c r="I30" s="36"/>
      <c r="J30" s="36"/>
      <c r="K30" s="36"/>
      <c r="L30" s="36"/>
      <c r="M30" s="36">
        <v>465.5</v>
      </c>
      <c r="N30" s="36"/>
      <c r="O30" s="36"/>
      <c r="P30" s="36"/>
      <c r="Q30" s="36"/>
      <c r="R30" s="36">
        <f t="shared" si="0"/>
        <v>3140.366</v>
      </c>
      <c r="S30" s="40"/>
      <c r="T30" s="40">
        <v>112.49</v>
      </c>
      <c r="U30" s="40"/>
      <c r="V30" s="40">
        <v>24.428000000000001</v>
      </c>
      <c r="W30" s="40"/>
      <c r="X30" s="40"/>
      <c r="Y30" s="40"/>
      <c r="Z30" s="40"/>
      <c r="AA30" s="91">
        <v>280.92</v>
      </c>
      <c r="AB30" s="50"/>
      <c r="AC30" s="40"/>
      <c r="AD30" s="40"/>
      <c r="AE30" s="40"/>
      <c r="AF30" s="40"/>
      <c r="AG30" s="40">
        <f t="shared" si="1"/>
        <v>417.83800000000002</v>
      </c>
      <c r="AH30" s="40">
        <f t="shared" si="2"/>
        <v>2722.5279999999998</v>
      </c>
      <c r="AI30" s="64"/>
    </row>
    <row r="31" spans="1:35" ht="30.75" x14ac:dyDescent="0.4">
      <c r="A31" s="19" t="s">
        <v>90</v>
      </c>
      <c r="B31" s="37" t="s">
        <v>46</v>
      </c>
      <c r="C31" s="35"/>
      <c r="D31" s="35"/>
      <c r="E31" s="35"/>
      <c r="F31" s="36">
        <v>2825.6</v>
      </c>
      <c r="G31" s="36">
        <v>268.43200000000002</v>
      </c>
      <c r="H31" s="36"/>
      <c r="I31" s="36"/>
      <c r="J31" s="36"/>
      <c r="K31" s="36"/>
      <c r="L31" s="36"/>
      <c r="M31" s="36">
        <v>465.5</v>
      </c>
      <c r="N31" s="36"/>
      <c r="O31" s="36"/>
      <c r="P31" s="36"/>
      <c r="Q31" s="36"/>
      <c r="R31" s="36">
        <f t="shared" si="0"/>
        <v>3559.5320000000002</v>
      </c>
      <c r="S31" s="40"/>
      <c r="T31" s="40">
        <v>175.79</v>
      </c>
      <c r="U31" s="40"/>
      <c r="V31" s="40">
        <v>28.256</v>
      </c>
      <c r="W31" s="40"/>
      <c r="X31" s="40"/>
      <c r="Y31" s="40"/>
      <c r="Z31" s="40"/>
      <c r="AA31" s="91">
        <v>324.94</v>
      </c>
      <c r="AB31" s="50"/>
      <c r="AC31" s="40"/>
      <c r="AD31" s="40"/>
      <c r="AE31" s="40"/>
      <c r="AF31" s="40"/>
      <c r="AG31" s="40">
        <f t="shared" si="1"/>
        <v>528.98599999999999</v>
      </c>
      <c r="AH31" s="40">
        <f t="shared" si="2"/>
        <v>3030.5460000000003</v>
      </c>
      <c r="AI31" s="64"/>
    </row>
    <row r="32" spans="1:35" s="21" customFormat="1" ht="30.75" x14ac:dyDescent="0.4">
      <c r="A32" s="20" t="s">
        <v>91</v>
      </c>
      <c r="B32" s="34" t="s">
        <v>47</v>
      </c>
      <c r="C32" s="38"/>
      <c r="D32" s="38"/>
      <c r="E32" s="38"/>
      <c r="F32" s="39">
        <v>3279.2750000000001</v>
      </c>
      <c r="G32" s="36">
        <v>311.53112500000003</v>
      </c>
      <c r="H32" s="39"/>
      <c r="I32" s="39"/>
      <c r="J32" s="39"/>
      <c r="K32" s="39"/>
      <c r="L32" s="39"/>
      <c r="M32" s="36">
        <v>465.5</v>
      </c>
      <c r="N32" s="36"/>
      <c r="O32" s="39"/>
      <c r="P32" s="39">
        <v>521.5</v>
      </c>
      <c r="Q32" s="39"/>
      <c r="R32" s="36">
        <f t="shared" si="0"/>
        <v>4577.8061250000001</v>
      </c>
      <c r="S32" s="50"/>
      <c r="T32" s="50">
        <v>420.35</v>
      </c>
      <c r="U32" s="50">
        <v>4.4800000000000004</v>
      </c>
      <c r="V32" s="50">
        <v>32.792749999999998</v>
      </c>
      <c r="W32" s="50"/>
      <c r="X32" s="50"/>
      <c r="Y32" s="50"/>
      <c r="Z32" s="50"/>
      <c r="AA32" s="91">
        <v>377.12</v>
      </c>
      <c r="AB32" s="50"/>
      <c r="AC32" s="50"/>
      <c r="AD32" s="50"/>
      <c r="AE32" s="50"/>
      <c r="AF32" s="50"/>
      <c r="AG32" s="40">
        <f t="shared" si="1"/>
        <v>834.74275000000011</v>
      </c>
      <c r="AH32" s="40">
        <f t="shared" si="2"/>
        <v>3743.0633749999997</v>
      </c>
      <c r="AI32" s="65"/>
    </row>
    <row r="33" spans="1:35" ht="30.75" x14ac:dyDescent="0.4">
      <c r="A33" s="20" t="s">
        <v>92</v>
      </c>
      <c r="B33" s="34" t="s">
        <v>48</v>
      </c>
      <c r="C33" s="35"/>
      <c r="D33" s="35"/>
      <c r="E33" s="35"/>
      <c r="F33" s="36">
        <v>3615.375</v>
      </c>
      <c r="G33" s="36">
        <v>343.46062499999999</v>
      </c>
      <c r="H33" s="36"/>
      <c r="I33" s="36"/>
      <c r="J33" s="36"/>
      <c r="K33" s="36"/>
      <c r="L33" s="36"/>
      <c r="M33" s="36">
        <v>465.5</v>
      </c>
      <c r="N33" s="36"/>
      <c r="O33" s="36"/>
      <c r="P33" s="36"/>
      <c r="Q33" s="36"/>
      <c r="R33" s="36">
        <f t="shared" si="0"/>
        <v>4424.3356249999997</v>
      </c>
      <c r="S33" s="40"/>
      <c r="T33" s="40">
        <v>420.35</v>
      </c>
      <c r="U33" s="40">
        <v>7.72</v>
      </c>
      <c r="V33" s="40"/>
      <c r="W33" s="40"/>
      <c r="X33" s="40"/>
      <c r="Y33" s="40"/>
      <c r="Z33" s="40"/>
      <c r="AA33" s="91">
        <v>415.77</v>
      </c>
      <c r="AB33" s="50"/>
      <c r="AC33" s="40"/>
      <c r="AD33" s="40"/>
      <c r="AE33" s="40"/>
      <c r="AF33" s="40"/>
      <c r="AG33" s="40">
        <f t="shared" si="1"/>
        <v>843.84</v>
      </c>
      <c r="AH33" s="40">
        <f t="shared" si="2"/>
        <v>3580.4956249999996</v>
      </c>
      <c r="AI33" s="64"/>
    </row>
    <row r="34" spans="1:35" ht="30.75" x14ac:dyDescent="0.4">
      <c r="A34" s="19" t="s">
        <v>93</v>
      </c>
      <c r="B34" s="37" t="s">
        <v>49</v>
      </c>
      <c r="C34" s="35"/>
      <c r="D34" s="35"/>
      <c r="E34" s="35"/>
      <c r="F34" s="36">
        <v>2442.8000000000002</v>
      </c>
      <c r="G34" s="36">
        <v>232.06600000000003</v>
      </c>
      <c r="H34" s="36"/>
      <c r="I34" s="36"/>
      <c r="J34" s="36"/>
      <c r="K34" s="36"/>
      <c r="L34" s="36"/>
      <c r="M34" s="36">
        <v>465.5</v>
      </c>
      <c r="N34" s="36"/>
      <c r="O34" s="36"/>
      <c r="P34" s="36"/>
      <c r="Q34" s="36"/>
      <c r="R34" s="36">
        <f t="shared" si="0"/>
        <v>3140.366</v>
      </c>
      <c r="S34" s="40"/>
      <c r="T34" s="40">
        <v>112.49</v>
      </c>
      <c r="U34" s="40"/>
      <c r="V34" s="40">
        <v>24.42</v>
      </c>
      <c r="W34" s="40"/>
      <c r="X34" s="40"/>
      <c r="Y34" s="40"/>
      <c r="Z34" s="40"/>
      <c r="AA34" s="91">
        <v>280.92</v>
      </c>
      <c r="AB34" s="50"/>
      <c r="AC34" s="40"/>
      <c r="AD34" s="40"/>
      <c r="AE34" s="40"/>
      <c r="AF34" s="40"/>
      <c r="AG34" s="40">
        <f t="shared" si="1"/>
        <v>417.83000000000004</v>
      </c>
      <c r="AH34" s="40">
        <f t="shared" si="2"/>
        <v>2722.5360000000001</v>
      </c>
      <c r="AI34" s="64"/>
    </row>
    <row r="35" spans="1:35" ht="30.75" x14ac:dyDescent="0.4">
      <c r="A35" s="19" t="s">
        <v>94</v>
      </c>
      <c r="B35" s="37" t="s">
        <v>50</v>
      </c>
      <c r="C35" s="35"/>
      <c r="D35" s="35"/>
      <c r="E35" s="35"/>
      <c r="F35" s="36">
        <v>2689.875</v>
      </c>
      <c r="G35" s="36">
        <v>255.53812500000001</v>
      </c>
      <c r="H35" s="36"/>
      <c r="I35" s="36"/>
      <c r="J35" s="36"/>
      <c r="K35" s="36"/>
      <c r="L35" s="36"/>
      <c r="M35" s="36">
        <v>465.5</v>
      </c>
      <c r="N35" s="36"/>
      <c r="O35" s="36"/>
      <c r="P35" s="36"/>
      <c r="Q35" s="36"/>
      <c r="R35" s="36">
        <f t="shared" si="0"/>
        <v>3410.913125</v>
      </c>
      <c r="S35" s="40"/>
      <c r="T35" s="40">
        <v>141.91999999999999</v>
      </c>
      <c r="U35" s="40"/>
      <c r="V35" s="40">
        <v>26.89875</v>
      </c>
      <c r="W35" s="40"/>
      <c r="X35" s="40"/>
      <c r="Y35" s="40"/>
      <c r="Z35" s="40"/>
      <c r="AA35" s="91">
        <v>309.33999999999997</v>
      </c>
      <c r="AB35" s="50"/>
      <c r="AC35" s="40"/>
      <c r="AD35" s="40"/>
      <c r="AE35" s="40"/>
      <c r="AF35" s="40"/>
      <c r="AG35" s="40">
        <f t="shared" si="1"/>
        <v>478.15874999999994</v>
      </c>
      <c r="AH35" s="40">
        <f t="shared" si="2"/>
        <v>2932.754375</v>
      </c>
      <c r="AI35" s="64"/>
    </row>
    <row r="36" spans="1:35" ht="30.75" x14ac:dyDescent="0.4">
      <c r="A36" s="19" t="s">
        <v>95</v>
      </c>
      <c r="B36" s="37" t="s">
        <v>51</v>
      </c>
      <c r="C36" s="35"/>
      <c r="D36" s="35"/>
      <c r="E36" s="35"/>
      <c r="F36" s="36">
        <v>3615.375</v>
      </c>
      <c r="G36" s="36"/>
      <c r="H36" s="36"/>
      <c r="I36" s="36"/>
      <c r="J36" s="36"/>
      <c r="K36" s="36"/>
      <c r="L36" s="36"/>
      <c r="M36" s="36">
        <v>465.5</v>
      </c>
      <c r="N36" s="36"/>
      <c r="O36" s="36"/>
      <c r="P36" s="36"/>
      <c r="Q36" s="36"/>
      <c r="R36" s="36">
        <f t="shared" si="0"/>
        <v>4080.875</v>
      </c>
      <c r="S36" s="40"/>
      <c r="T36" s="40">
        <v>362.03</v>
      </c>
      <c r="U36" s="40">
        <v>7.72</v>
      </c>
      <c r="V36" s="40">
        <v>36.153750000000002</v>
      </c>
      <c r="W36" s="40"/>
      <c r="X36" s="40"/>
      <c r="Y36" s="40"/>
      <c r="Z36" s="40"/>
      <c r="AA36" s="91">
        <v>415.77</v>
      </c>
      <c r="AB36" s="50"/>
      <c r="AC36" s="40"/>
      <c r="AD36" s="40"/>
      <c r="AE36" s="40"/>
      <c r="AF36" s="40"/>
      <c r="AG36" s="40">
        <f t="shared" si="1"/>
        <v>821.67374999999993</v>
      </c>
      <c r="AH36" s="40">
        <f t="shared" si="2"/>
        <v>3259.2012500000001</v>
      </c>
      <c r="AI36" s="64"/>
    </row>
    <row r="37" spans="1:35" ht="30.75" x14ac:dyDescent="0.4">
      <c r="A37" s="19" t="s">
        <v>96</v>
      </c>
      <c r="B37" s="37" t="s">
        <v>52</v>
      </c>
      <c r="C37" s="35"/>
      <c r="D37" s="35"/>
      <c r="E37" s="35"/>
      <c r="F37" s="36">
        <v>12443.45</v>
      </c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>
        <f t="shared" si="0"/>
        <v>12443.45</v>
      </c>
      <c r="S37" s="40"/>
      <c r="T37" s="40">
        <v>2158.0100000000002</v>
      </c>
      <c r="U37" s="40">
        <v>92.94</v>
      </c>
      <c r="V37" s="40"/>
      <c r="W37" s="40"/>
      <c r="X37" s="40"/>
      <c r="Y37" s="40"/>
      <c r="Z37" s="40"/>
      <c r="AA37" s="91">
        <v>1431</v>
      </c>
      <c r="AB37" s="50"/>
      <c r="AC37" s="40"/>
      <c r="AD37" s="40"/>
      <c r="AE37" s="40"/>
      <c r="AF37" s="40"/>
      <c r="AG37" s="40">
        <f t="shared" si="1"/>
        <v>3681.9500000000003</v>
      </c>
      <c r="AH37" s="40">
        <f t="shared" si="2"/>
        <v>8761.5</v>
      </c>
      <c r="AI37" s="64"/>
    </row>
    <row r="38" spans="1:35" ht="30.75" x14ac:dyDescent="0.4">
      <c r="A38" s="19" t="s">
        <v>97</v>
      </c>
      <c r="B38" s="37" t="s">
        <v>53</v>
      </c>
      <c r="C38" s="35"/>
      <c r="D38" s="35"/>
      <c r="E38" s="35"/>
      <c r="F38" s="36">
        <v>2970.4</v>
      </c>
      <c r="G38" s="36"/>
      <c r="H38" s="36"/>
      <c r="I38" s="36"/>
      <c r="J38" s="36"/>
      <c r="K38" s="36"/>
      <c r="L38" s="36"/>
      <c r="M38" s="36">
        <v>465.5</v>
      </c>
      <c r="N38" s="36"/>
      <c r="O38" s="36"/>
      <c r="P38" s="36"/>
      <c r="Q38" s="36"/>
      <c r="R38" s="36">
        <f t="shared" si="0"/>
        <v>3435.9</v>
      </c>
      <c r="S38" s="40"/>
      <c r="T38" s="40">
        <v>144.63999999999999</v>
      </c>
      <c r="U38" s="40">
        <v>1.5</v>
      </c>
      <c r="V38" s="40"/>
      <c r="W38" s="40"/>
      <c r="X38" s="40"/>
      <c r="Y38" s="40"/>
      <c r="Z38" s="40"/>
      <c r="AA38" s="91">
        <v>341.6</v>
      </c>
      <c r="AB38" s="50"/>
      <c r="AC38" s="40"/>
      <c r="AD38" s="40"/>
      <c r="AE38" s="40"/>
      <c r="AF38" s="40"/>
      <c r="AG38" s="40">
        <f t="shared" si="1"/>
        <v>487.74</v>
      </c>
      <c r="AH38" s="40">
        <f t="shared" si="2"/>
        <v>2948.16</v>
      </c>
      <c r="AI38" s="64"/>
    </row>
    <row r="39" spans="1:35" ht="30.75" x14ac:dyDescent="0.3">
      <c r="A39" s="19" t="s">
        <v>98</v>
      </c>
      <c r="B39" s="102" t="s">
        <v>54</v>
      </c>
      <c r="C39" s="43"/>
      <c r="D39" s="43"/>
      <c r="E39" s="35"/>
      <c r="F39" s="36">
        <v>2166.4250000000002</v>
      </c>
      <c r="G39" s="36"/>
      <c r="H39" s="36"/>
      <c r="I39" s="36"/>
      <c r="J39" s="36"/>
      <c r="K39" s="36"/>
      <c r="L39" s="36"/>
      <c r="M39" s="36">
        <v>465.5</v>
      </c>
      <c r="N39" s="36"/>
      <c r="O39" s="36"/>
      <c r="P39" s="36"/>
      <c r="Q39" s="36"/>
      <c r="R39" s="36">
        <f t="shared" ref="R39:R66" si="5">SUM(F39:Q39)</f>
        <v>2631.9250000000002</v>
      </c>
      <c r="S39" s="40"/>
      <c r="T39" s="40">
        <v>21.92</v>
      </c>
      <c r="U39" s="40"/>
      <c r="V39" s="40">
        <v>21.664250000000003</v>
      </c>
      <c r="W39" s="40"/>
      <c r="X39" s="40"/>
      <c r="Y39" s="40"/>
      <c r="Z39" s="40"/>
      <c r="AA39" s="91">
        <v>249.14</v>
      </c>
      <c r="AB39" s="50"/>
      <c r="AC39" s="40"/>
      <c r="AD39" s="40"/>
      <c r="AE39" s="40"/>
      <c r="AF39" s="40"/>
      <c r="AG39" s="40">
        <f t="shared" ref="AG39:AG66" si="6">SUM(S39:AF39)</f>
        <v>292.72424999999998</v>
      </c>
      <c r="AH39" s="40">
        <f t="shared" ref="AH39:AH66" si="7">+R39-AG39</f>
        <v>2339.20075</v>
      </c>
      <c r="AI39" s="63"/>
    </row>
    <row r="40" spans="1:35" ht="30.75" x14ac:dyDescent="0.4">
      <c r="A40" s="19" t="s">
        <v>100</v>
      </c>
      <c r="B40" s="37" t="s">
        <v>56</v>
      </c>
      <c r="C40" s="35"/>
      <c r="D40" s="35"/>
      <c r="E40" s="35"/>
      <c r="F40" s="36">
        <v>2166.4250000000002</v>
      </c>
      <c r="G40" s="36"/>
      <c r="H40" s="36"/>
      <c r="I40" s="36"/>
      <c r="J40" s="36"/>
      <c r="K40" s="36"/>
      <c r="L40" s="36"/>
      <c r="M40" s="36">
        <v>465.5</v>
      </c>
      <c r="N40" s="36"/>
      <c r="O40" s="36"/>
      <c r="P40" s="36"/>
      <c r="Q40" s="36"/>
      <c r="R40" s="36">
        <f t="shared" si="5"/>
        <v>2631.9250000000002</v>
      </c>
      <c r="S40" s="40"/>
      <c r="T40" s="40">
        <v>21.92</v>
      </c>
      <c r="U40" s="40"/>
      <c r="V40" s="40">
        <v>21.664250000000003</v>
      </c>
      <c r="W40" s="40"/>
      <c r="X40" s="40"/>
      <c r="Y40" s="40"/>
      <c r="Z40" s="40"/>
      <c r="AA40" s="91">
        <v>249.14</v>
      </c>
      <c r="AB40" s="50"/>
      <c r="AC40" s="40"/>
      <c r="AD40" s="40"/>
      <c r="AE40" s="40"/>
      <c r="AF40" s="40"/>
      <c r="AG40" s="40">
        <f t="shared" si="6"/>
        <v>292.72424999999998</v>
      </c>
      <c r="AH40" s="40">
        <f t="shared" si="7"/>
        <v>2339.20075</v>
      </c>
      <c r="AI40" s="64"/>
    </row>
    <row r="41" spans="1:35" ht="30.75" x14ac:dyDescent="0.4">
      <c r="A41" s="19" t="s">
        <v>101</v>
      </c>
      <c r="B41" s="37" t="s">
        <v>57</v>
      </c>
      <c r="C41" s="35"/>
      <c r="D41" s="35"/>
      <c r="E41" s="35"/>
      <c r="F41" s="36">
        <v>4409.1499999999996</v>
      </c>
      <c r="G41" s="36"/>
      <c r="H41" s="36"/>
      <c r="I41" s="36"/>
      <c r="J41" s="36"/>
      <c r="K41" s="36"/>
      <c r="L41" s="36"/>
      <c r="M41" s="36">
        <v>465.5</v>
      </c>
      <c r="N41" s="36"/>
      <c r="O41" s="36"/>
      <c r="P41" s="36"/>
      <c r="Q41" s="36"/>
      <c r="R41" s="36">
        <f t="shared" si="5"/>
        <v>4874.6499999999996</v>
      </c>
      <c r="S41" s="40"/>
      <c r="T41" s="40">
        <v>501.04</v>
      </c>
      <c r="U41" s="40">
        <v>15.39</v>
      </c>
      <c r="V41" s="40"/>
      <c r="W41" s="40"/>
      <c r="X41" s="40"/>
      <c r="Y41" s="40"/>
      <c r="Z41" s="40"/>
      <c r="AA41" s="91">
        <v>507.05</v>
      </c>
      <c r="AB41" s="50"/>
      <c r="AC41" s="40"/>
      <c r="AD41" s="40"/>
      <c r="AE41" s="40"/>
      <c r="AF41" s="40"/>
      <c r="AG41" s="40">
        <f t="shared" si="6"/>
        <v>1023.48</v>
      </c>
      <c r="AH41" s="40">
        <f t="shared" si="7"/>
        <v>3851.1699999999996</v>
      </c>
      <c r="AI41" s="64"/>
    </row>
    <row r="42" spans="1:35" ht="30.75" x14ac:dyDescent="0.4">
      <c r="A42" s="19" t="s">
        <v>102</v>
      </c>
      <c r="B42" s="37" t="s">
        <v>58</v>
      </c>
      <c r="C42" s="35"/>
      <c r="D42" s="35"/>
      <c r="E42" s="35"/>
      <c r="F42" s="36">
        <v>2166.4250000000002</v>
      </c>
      <c r="G42" s="36"/>
      <c r="H42" s="36"/>
      <c r="I42" s="36"/>
      <c r="J42" s="36"/>
      <c r="K42" s="36"/>
      <c r="L42" s="36"/>
      <c r="M42" s="36">
        <v>465.5</v>
      </c>
      <c r="N42" s="36"/>
      <c r="O42" s="36"/>
      <c r="P42" s="36"/>
      <c r="Q42" s="36"/>
      <c r="R42" s="36">
        <f t="shared" si="5"/>
        <v>2631.9250000000002</v>
      </c>
      <c r="S42" s="40"/>
      <c r="T42" s="40">
        <v>21.92</v>
      </c>
      <c r="U42" s="40"/>
      <c r="V42" s="40">
        <v>21.664250000000003</v>
      </c>
      <c r="W42" s="40"/>
      <c r="X42" s="40"/>
      <c r="Y42" s="40"/>
      <c r="Z42" s="40"/>
      <c r="AA42" s="91">
        <v>249.14</v>
      </c>
      <c r="AB42" s="50"/>
      <c r="AC42" s="40"/>
      <c r="AD42" s="40"/>
      <c r="AE42" s="40"/>
      <c r="AF42" s="40"/>
      <c r="AG42" s="40">
        <f t="shared" si="6"/>
        <v>292.72424999999998</v>
      </c>
      <c r="AH42" s="40">
        <f t="shared" si="7"/>
        <v>2339.20075</v>
      </c>
      <c r="AI42" s="64"/>
    </row>
    <row r="43" spans="1:35" ht="30.75" x14ac:dyDescent="0.4">
      <c r="A43" s="19" t="s">
        <v>103</v>
      </c>
      <c r="B43" s="37" t="s">
        <v>59</v>
      </c>
      <c r="C43" s="35"/>
      <c r="D43" s="35"/>
      <c r="E43" s="35"/>
      <c r="F43" s="36">
        <v>2442.8000000000002</v>
      </c>
      <c r="G43" s="36"/>
      <c r="H43" s="36"/>
      <c r="I43" s="36"/>
      <c r="J43" s="36"/>
      <c r="K43" s="36"/>
      <c r="L43" s="36"/>
      <c r="M43" s="36">
        <v>465.5</v>
      </c>
      <c r="N43" s="36"/>
      <c r="O43" s="36"/>
      <c r="P43" s="36"/>
      <c r="Q43" s="36"/>
      <c r="R43" s="36">
        <f t="shared" si="5"/>
        <v>2908.3</v>
      </c>
      <c r="S43" s="40"/>
      <c r="T43" s="40">
        <v>66.989999999999995</v>
      </c>
      <c r="U43" s="40"/>
      <c r="V43" s="40">
        <v>24.428000000000001</v>
      </c>
      <c r="W43" s="40"/>
      <c r="X43" s="40"/>
      <c r="Y43" s="40"/>
      <c r="Z43" s="40"/>
      <c r="AA43" s="91">
        <v>280.92</v>
      </c>
      <c r="AB43" s="50"/>
      <c r="AC43" s="40"/>
      <c r="AD43" s="40"/>
      <c r="AE43" s="40"/>
      <c r="AF43" s="40"/>
      <c r="AG43" s="40">
        <f t="shared" si="6"/>
        <v>372.33800000000002</v>
      </c>
      <c r="AH43" s="40">
        <f t="shared" si="7"/>
        <v>2535.962</v>
      </c>
      <c r="AI43" s="64"/>
    </row>
    <row r="44" spans="1:35" ht="30.75" x14ac:dyDescent="0.4">
      <c r="A44" s="19" t="s">
        <v>104</v>
      </c>
      <c r="B44" s="37" t="s">
        <v>60</v>
      </c>
      <c r="C44" s="35"/>
      <c r="D44" s="35"/>
      <c r="E44" s="35"/>
      <c r="F44" s="36">
        <v>2825.6</v>
      </c>
      <c r="G44" s="36"/>
      <c r="H44" s="36"/>
      <c r="I44" s="36"/>
      <c r="J44" s="36"/>
      <c r="K44" s="36"/>
      <c r="L44" s="36"/>
      <c r="M44" s="36">
        <v>465.5</v>
      </c>
      <c r="N44" s="36"/>
      <c r="O44" s="36"/>
      <c r="P44" s="36"/>
      <c r="Q44" s="36"/>
      <c r="R44" s="36">
        <f t="shared" si="5"/>
        <v>3291.1</v>
      </c>
      <c r="S44" s="40"/>
      <c r="T44" s="40">
        <v>128.88999999999999</v>
      </c>
      <c r="U44" s="40">
        <v>0.51</v>
      </c>
      <c r="V44" s="40"/>
      <c r="W44" s="40"/>
      <c r="X44" s="40"/>
      <c r="Y44" s="40"/>
      <c r="Z44" s="40"/>
      <c r="AA44" s="91">
        <v>324.94</v>
      </c>
      <c r="AB44" s="50"/>
      <c r="AC44" s="40"/>
      <c r="AD44" s="40"/>
      <c r="AE44" s="40"/>
      <c r="AF44" s="40"/>
      <c r="AG44" s="40">
        <f t="shared" si="6"/>
        <v>454.34</v>
      </c>
      <c r="AH44" s="40">
        <f t="shared" si="7"/>
        <v>2836.7599999999998</v>
      </c>
      <c r="AI44" s="64"/>
    </row>
    <row r="45" spans="1:35" ht="30.75" x14ac:dyDescent="0.4">
      <c r="A45" s="19" t="s">
        <v>106</v>
      </c>
      <c r="B45" s="37" t="s">
        <v>62</v>
      </c>
      <c r="C45" s="35"/>
      <c r="D45" s="35"/>
      <c r="E45" s="35"/>
      <c r="F45" s="36">
        <v>3798.7750000000001</v>
      </c>
      <c r="G45" s="36"/>
      <c r="H45" s="36"/>
      <c r="I45" s="36"/>
      <c r="J45" s="36"/>
      <c r="K45" s="36"/>
      <c r="L45" s="36"/>
      <c r="M45" s="36">
        <v>465.5</v>
      </c>
      <c r="N45" s="36"/>
      <c r="O45" s="36"/>
      <c r="P45" s="36">
        <v>521.5</v>
      </c>
      <c r="Q45" s="36"/>
      <c r="R45" s="36">
        <f t="shared" si="5"/>
        <v>4785.7749999999996</v>
      </c>
      <c r="S45" s="40"/>
      <c r="T45" s="40">
        <v>485.12</v>
      </c>
      <c r="U45" s="40">
        <v>9.5</v>
      </c>
      <c r="V45" s="40">
        <v>37.987749999999998</v>
      </c>
      <c r="W45" s="40"/>
      <c r="X45" s="40"/>
      <c r="Y45" s="40"/>
      <c r="Z45" s="40"/>
      <c r="AA45" s="91">
        <v>436.86</v>
      </c>
      <c r="AB45" s="50"/>
      <c r="AC45" s="40"/>
      <c r="AD45" s="40"/>
      <c r="AE45" s="40"/>
      <c r="AF45" s="40"/>
      <c r="AG45" s="40">
        <f t="shared" si="6"/>
        <v>969.46775000000002</v>
      </c>
      <c r="AH45" s="40">
        <f t="shared" si="7"/>
        <v>3816.3072499999998</v>
      </c>
      <c r="AI45" s="64"/>
    </row>
    <row r="46" spans="1:35" ht="30.75" x14ac:dyDescent="0.4">
      <c r="A46" s="19" t="s">
        <v>107</v>
      </c>
      <c r="B46" s="37" t="s">
        <v>63</v>
      </c>
      <c r="C46" s="35"/>
      <c r="D46" s="35"/>
      <c r="E46" s="35"/>
      <c r="F46" s="36">
        <v>12443.45</v>
      </c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>
        <f t="shared" si="5"/>
        <v>12443.45</v>
      </c>
      <c r="S46" s="40"/>
      <c r="T46" s="40">
        <v>2158.0100000000002</v>
      </c>
      <c r="U46" s="40">
        <v>92.94</v>
      </c>
      <c r="V46" s="40"/>
      <c r="W46" s="40"/>
      <c r="X46" s="40"/>
      <c r="Y46" s="40"/>
      <c r="Z46" s="40"/>
      <c r="AA46" s="91">
        <v>1431</v>
      </c>
      <c r="AB46" s="50"/>
      <c r="AC46" s="40"/>
      <c r="AD46" s="40"/>
      <c r="AE46" s="40"/>
      <c r="AF46" s="40"/>
      <c r="AG46" s="40">
        <f t="shared" si="6"/>
        <v>3681.9500000000003</v>
      </c>
      <c r="AH46" s="40">
        <f t="shared" si="7"/>
        <v>8761.5</v>
      </c>
      <c r="AI46" s="64"/>
    </row>
    <row r="47" spans="1:35" ht="30.75" x14ac:dyDescent="0.4">
      <c r="A47" s="19" t="s">
        <v>108</v>
      </c>
      <c r="B47" s="37" t="s">
        <v>64</v>
      </c>
      <c r="C47" s="35"/>
      <c r="D47" s="35"/>
      <c r="E47" s="35"/>
      <c r="F47" s="36">
        <v>2334.875</v>
      </c>
      <c r="G47" s="36"/>
      <c r="H47" s="36"/>
      <c r="I47" s="36"/>
      <c r="J47" s="36"/>
      <c r="K47" s="36"/>
      <c r="L47" s="36"/>
      <c r="M47" s="36">
        <v>465.5</v>
      </c>
      <c r="N47" s="36"/>
      <c r="O47" s="36"/>
      <c r="P47" s="36"/>
      <c r="Q47" s="36"/>
      <c r="R47" s="36">
        <f t="shared" si="5"/>
        <v>2800.375</v>
      </c>
      <c r="S47" s="40"/>
      <c r="T47" s="40">
        <v>55.25</v>
      </c>
      <c r="U47" s="40"/>
      <c r="V47" s="40"/>
      <c r="W47" s="40"/>
      <c r="X47" s="40"/>
      <c r="Y47" s="40"/>
      <c r="Z47" s="40"/>
      <c r="AA47" s="91">
        <v>268.51</v>
      </c>
      <c r="AB47" s="50"/>
      <c r="AC47" s="40"/>
      <c r="AD47" s="40"/>
      <c r="AE47" s="40"/>
      <c r="AF47" s="40"/>
      <c r="AG47" s="40">
        <f t="shared" si="6"/>
        <v>323.76</v>
      </c>
      <c r="AH47" s="40">
        <f t="shared" si="7"/>
        <v>2476.6149999999998</v>
      </c>
      <c r="AI47" s="64"/>
    </row>
    <row r="48" spans="1:35" ht="30.75" x14ac:dyDescent="0.4">
      <c r="A48" s="19" t="s">
        <v>109</v>
      </c>
      <c r="B48" s="37" t="s">
        <v>196</v>
      </c>
      <c r="C48" s="35"/>
      <c r="D48" s="35"/>
      <c r="E48" s="35"/>
      <c r="F48" s="36">
        <v>2689.875</v>
      </c>
      <c r="G48" s="36"/>
      <c r="H48" s="36"/>
      <c r="I48" s="36"/>
      <c r="J48" s="36"/>
      <c r="K48" s="36"/>
      <c r="L48" s="36"/>
      <c r="M48" s="36">
        <v>465.5</v>
      </c>
      <c r="N48" s="36"/>
      <c r="O48" s="36"/>
      <c r="P48" s="36"/>
      <c r="Q48" s="36"/>
      <c r="R48" s="36">
        <f t="shared" si="5"/>
        <v>3155.375</v>
      </c>
      <c r="S48" s="40"/>
      <c r="T48" s="40">
        <v>114.12</v>
      </c>
      <c r="U48" s="40"/>
      <c r="V48" s="40">
        <v>26.89875</v>
      </c>
      <c r="W48" s="40"/>
      <c r="X48" s="40"/>
      <c r="Y48" s="40"/>
      <c r="Z48" s="40"/>
      <c r="AA48" s="91">
        <v>309.33999999999997</v>
      </c>
      <c r="AB48" s="50"/>
      <c r="AC48" s="40"/>
      <c r="AD48" s="40"/>
      <c r="AE48" s="40"/>
      <c r="AF48" s="40"/>
      <c r="AG48" s="40">
        <f t="shared" si="6"/>
        <v>450.35874999999999</v>
      </c>
      <c r="AH48" s="40">
        <f t="shared" si="7"/>
        <v>2705.0162500000001</v>
      </c>
      <c r="AI48" s="64"/>
    </row>
    <row r="49" spans="1:39" ht="30.75" x14ac:dyDescent="0.4">
      <c r="A49" s="19" t="s">
        <v>110</v>
      </c>
      <c r="B49" s="37" t="s">
        <v>197</v>
      </c>
      <c r="C49" s="35"/>
      <c r="D49" s="35"/>
      <c r="E49" s="35"/>
      <c r="F49" s="36">
        <v>2825.6</v>
      </c>
      <c r="G49" s="36"/>
      <c r="H49" s="36"/>
      <c r="I49" s="36"/>
      <c r="J49" s="36"/>
      <c r="K49" s="36"/>
      <c r="L49" s="36"/>
      <c r="M49" s="36">
        <v>465.5</v>
      </c>
      <c r="N49" s="36"/>
      <c r="O49" s="36"/>
      <c r="P49" s="36"/>
      <c r="Q49" s="36"/>
      <c r="R49" s="36">
        <f t="shared" si="5"/>
        <v>3291.1</v>
      </c>
      <c r="S49" s="40"/>
      <c r="T49" s="40">
        <v>128.88999999999999</v>
      </c>
      <c r="U49" s="40">
        <v>0.1</v>
      </c>
      <c r="V49" s="40">
        <v>28.256</v>
      </c>
      <c r="W49" s="40"/>
      <c r="X49" s="40"/>
      <c r="Y49" s="40"/>
      <c r="Z49" s="40"/>
      <c r="AA49" s="91">
        <v>324.94</v>
      </c>
      <c r="AB49" s="50"/>
      <c r="AC49" s="40"/>
      <c r="AD49" s="40"/>
      <c r="AE49" s="40"/>
      <c r="AF49" s="40"/>
      <c r="AG49" s="40">
        <f t="shared" si="6"/>
        <v>482.18599999999998</v>
      </c>
      <c r="AH49" s="40">
        <f t="shared" si="7"/>
        <v>2808.9139999999998</v>
      </c>
      <c r="AI49" s="64"/>
    </row>
    <row r="50" spans="1:39" ht="30.75" x14ac:dyDescent="0.4">
      <c r="A50" s="19" t="s">
        <v>111</v>
      </c>
      <c r="B50" s="37" t="s">
        <v>65</v>
      </c>
      <c r="C50" s="35"/>
      <c r="D50" s="35"/>
      <c r="E50" s="35"/>
      <c r="F50" s="36">
        <v>2221.31</v>
      </c>
      <c r="G50" s="36"/>
      <c r="H50" s="36"/>
      <c r="I50" s="36"/>
      <c r="J50" s="36"/>
      <c r="K50" s="36"/>
      <c r="L50" s="36"/>
      <c r="M50" s="36">
        <v>403.43</v>
      </c>
      <c r="N50" s="36"/>
      <c r="O50" s="36"/>
      <c r="P50" s="36"/>
      <c r="Q50" s="36"/>
      <c r="R50" s="36">
        <f t="shared" si="5"/>
        <v>2624.74</v>
      </c>
      <c r="S50" s="40"/>
      <c r="T50" s="40">
        <v>21.14</v>
      </c>
      <c r="U50" s="40"/>
      <c r="V50" s="40"/>
      <c r="W50" s="40"/>
      <c r="X50" s="40"/>
      <c r="Y50" s="40"/>
      <c r="Z50" s="40"/>
      <c r="AA50" s="91">
        <v>294.75</v>
      </c>
      <c r="AB50" s="50"/>
      <c r="AC50" s="40"/>
      <c r="AD50" s="40"/>
      <c r="AE50" s="40"/>
      <c r="AF50" s="40"/>
      <c r="AG50" s="40">
        <f t="shared" si="6"/>
        <v>315.89</v>
      </c>
      <c r="AH50" s="40">
        <f t="shared" si="7"/>
        <v>2308.85</v>
      </c>
      <c r="AI50" s="64"/>
    </row>
    <row r="51" spans="1:39" ht="30.75" x14ac:dyDescent="0.4">
      <c r="A51" s="19" t="s">
        <v>112</v>
      </c>
      <c r="B51" s="37" t="s">
        <v>174</v>
      </c>
      <c r="C51" s="35"/>
      <c r="D51" s="35"/>
      <c r="E51" s="35"/>
      <c r="F51" s="36">
        <v>2563.0500000000002</v>
      </c>
      <c r="G51" s="36"/>
      <c r="H51" s="36"/>
      <c r="I51" s="36"/>
      <c r="J51" s="36"/>
      <c r="K51" s="36"/>
      <c r="L51" s="36"/>
      <c r="M51" s="36">
        <v>465.5</v>
      </c>
      <c r="N51" s="36"/>
      <c r="O51" s="36"/>
      <c r="P51" s="36"/>
      <c r="Q51" s="36"/>
      <c r="R51" s="36">
        <f t="shared" si="5"/>
        <v>3028.55</v>
      </c>
      <c r="S51" s="40"/>
      <c r="T51" s="40">
        <v>80.069999999999993</v>
      </c>
      <c r="U51" s="40"/>
      <c r="V51" s="40"/>
      <c r="W51" s="40"/>
      <c r="X51" s="40"/>
      <c r="Y51" s="40"/>
      <c r="Z51" s="40"/>
      <c r="AA51" s="91">
        <v>294.75</v>
      </c>
      <c r="AB51" s="50"/>
      <c r="AC51" s="40"/>
      <c r="AD51" s="40"/>
      <c r="AE51" s="40"/>
      <c r="AF51" s="40"/>
      <c r="AG51" s="40">
        <f t="shared" si="6"/>
        <v>374.82</v>
      </c>
      <c r="AH51" s="40">
        <f t="shared" si="7"/>
        <v>2653.73</v>
      </c>
      <c r="AI51" s="64"/>
    </row>
    <row r="52" spans="1:39" s="23" customFormat="1" ht="30.75" x14ac:dyDescent="0.4">
      <c r="A52" s="22"/>
      <c r="B52" s="34" t="s">
        <v>198</v>
      </c>
      <c r="C52" s="34"/>
      <c r="D52" s="35"/>
      <c r="E52" s="38"/>
      <c r="F52" s="39">
        <v>2563.0500000000002</v>
      </c>
      <c r="G52" s="36"/>
      <c r="H52" s="39"/>
      <c r="I52" s="39"/>
      <c r="J52" s="39"/>
      <c r="K52" s="39"/>
      <c r="L52" s="39"/>
      <c r="M52" s="39">
        <v>465.5</v>
      </c>
      <c r="N52" s="36"/>
      <c r="O52" s="39"/>
      <c r="P52" s="39"/>
      <c r="Q52" s="39"/>
      <c r="R52" s="36">
        <f t="shared" si="5"/>
        <v>3028.55</v>
      </c>
      <c r="S52" s="50"/>
      <c r="T52" s="50">
        <v>80.069999999999993</v>
      </c>
      <c r="U52" s="50"/>
      <c r="V52" s="50"/>
      <c r="W52" s="50"/>
      <c r="X52" s="50"/>
      <c r="Y52" s="50"/>
      <c r="Z52" s="50"/>
      <c r="AA52" s="91">
        <v>294.75</v>
      </c>
      <c r="AB52" s="57"/>
      <c r="AC52" s="53"/>
      <c r="AD52" s="53"/>
      <c r="AE52" s="53"/>
      <c r="AF52" s="53"/>
      <c r="AG52" s="40">
        <f t="shared" si="6"/>
        <v>374.82</v>
      </c>
      <c r="AH52" s="40">
        <f t="shared" si="7"/>
        <v>2653.73</v>
      </c>
      <c r="AI52" s="67"/>
    </row>
    <row r="53" spans="1:39" s="21" customFormat="1" ht="30.75" x14ac:dyDescent="0.4">
      <c r="A53" s="20"/>
      <c r="B53" s="34" t="s">
        <v>184</v>
      </c>
      <c r="C53" s="34"/>
      <c r="D53" s="38"/>
      <c r="E53" s="38"/>
      <c r="F53" s="39">
        <v>2563.0500000000002</v>
      </c>
      <c r="G53" s="36"/>
      <c r="H53" s="39"/>
      <c r="I53" s="39"/>
      <c r="J53" s="39"/>
      <c r="K53" s="39"/>
      <c r="L53" s="39"/>
      <c r="M53" s="39">
        <v>465.5</v>
      </c>
      <c r="N53" s="36"/>
      <c r="O53" s="39"/>
      <c r="P53" s="39"/>
      <c r="Q53" s="39"/>
      <c r="R53" s="39">
        <f t="shared" si="5"/>
        <v>3028.55</v>
      </c>
      <c r="S53" s="50"/>
      <c r="T53" s="50">
        <v>80.069999999999993</v>
      </c>
      <c r="U53" s="50"/>
      <c r="V53" s="50"/>
      <c r="W53" s="50"/>
      <c r="X53" s="50"/>
      <c r="Y53" s="50"/>
      <c r="Z53" s="50"/>
      <c r="AA53" s="91">
        <v>294.75</v>
      </c>
      <c r="AB53" s="50"/>
      <c r="AC53" s="50"/>
      <c r="AD53" s="50"/>
      <c r="AE53" s="50"/>
      <c r="AF53" s="50"/>
      <c r="AG53" s="50">
        <f t="shared" si="6"/>
        <v>374.82</v>
      </c>
      <c r="AH53" s="50">
        <f t="shared" si="7"/>
        <v>2653.73</v>
      </c>
      <c r="AI53" s="65"/>
    </row>
    <row r="54" spans="1:39" ht="30.75" x14ac:dyDescent="0.4">
      <c r="A54" s="19" t="s">
        <v>113</v>
      </c>
      <c r="B54" s="37" t="s">
        <v>175</v>
      </c>
      <c r="C54" s="35"/>
      <c r="D54" s="35"/>
      <c r="E54" s="35"/>
      <c r="F54" s="36">
        <v>3798.7750000000001</v>
      </c>
      <c r="G54" s="36"/>
      <c r="H54" s="36"/>
      <c r="I54" s="36"/>
      <c r="J54" s="36"/>
      <c r="K54" s="36"/>
      <c r="L54" s="36"/>
      <c r="M54" s="36">
        <v>465.5</v>
      </c>
      <c r="N54" s="36"/>
      <c r="O54" s="36"/>
      <c r="P54" s="36"/>
      <c r="Q54" s="36"/>
      <c r="R54" s="36">
        <f t="shared" si="5"/>
        <v>4264.2749999999996</v>
      </c>
      <c r="S54" s="40"/>
      <c r="T54" s="50">
        <v>391.66</v>
      </c>
      <c r="U54" s="40"/>
      <c r="V54" s="40"/>
      <c r="W54" s="40"/>
      <c r="X54" s="40"/>
      <c r="Y54" s="40"/>
      <c r="Z54" s="40"/>
      <c r="AA54" s="91">
        <v>436.86</v>
      </c>
      <c r="AB54" s="50"/>
      <c r="AC54" s="40"/>
      <c r="AD54" s="40"/>
      <c r="AE54" s="40"/>
      <c r="AF54" s="40"/>
      <c r="AG54" s="40">
        <f t="shared" si="6"/>
        <v>828.52</v>
      </c>
      <c r="AH54" s="40">
        <f t="shared" si="7"/>
        <v>3435.7549999999997</v>
      </c>
      <c r="AI54" s="64"/>
    </row>
    <row r="55" spans="1:39" s="24" customFormat="1" ht="30.75" x14ac:dyDescent="0.4">
      <c r="A55" s="33" t="s">
        <v>71</v>
      </c>
      <c r="B55" s="44" t="s">
        <v>200</v>
      </c>
      <c r="C55" s="45"/>
      <c r="D55" s="45"/>
      <c r="E55" s="45"/>
      <c r="F55" s="46">
        <v>3063.68</v>
      </c>
      <c r="G55" s="47">
        <v>428.91520000000003</v>
      </c>
      <c r="H55" s="46"/>
      <c r="I55" s="46"/>
      <c r="J55" s="46"/>
      <c r="K55" s="46"/>
      <c r="L55" s="46"/>
      <c r="M55" s="46">
        <v>186.24</v>
      </c>
      <c r="N55" s="46"/>
      <c r="O55" s="46">
        <v>105.28</v>
      </c>
      <c r="P55" s="46"/>
      <c r="Q55" s="46"/>
      <c r="R55" s="47">
        <f t="shared" si="5"/>
        <v>3784.1151999999997</v>
      </c>
      <c r="S55" s="46"/>
      <c r="T55" s="46">
        <v>314.55</v>
      </c>
      <c r="U55" s="46">
        <v>1.29</v>
      </c>
      <c r="V55" s="46">
        <v>30.636799999999997</v>
      </c>
      <c r="W55" s="46"/>
      <c r="X55" s="46"/>
      <c r="Y55" s="46"/>
      <c r="Z55" s="46"/>
      <c r="AA55" s="92">
        <v>352.32</v>
      </c>
      <c r="AB55" s="46"/>
      <c r="AC55" s="46"/>
      <c r="AD55" s="46"/>
      <c r="AE55" s="46"/>
      <c r="AF55" s="46"/>
      <c r="AG55" s="47">
        <f t="shared" si="6"/>
        <v>698.79680000000008</v>
      </c>
      <c r="AH55" s="47">
        <f t="shared" si="7"/>
        <v>3085.3183999999997</v>
      </c>
      <c r="AI55" s="68"/>
      <c r="AK55" s="55"/>
    </row>
    <row r="56" spans="1:39" s="24" customFormat="1" ht="30.75" x14ac:dyDescent="0.4">
      <c r="A56" s="27" t="s">
        <v>76</v>
      </c>
      <c r="B56" s="48" t="s">
        <v>201</v>
      </c>
      <c r="C56" s="38"/>
      <c r="D56" s="49"/>
      <c r="E56" s="49"/>
      <c r="F56" s="50">
        <v>3191.2400000000002</v>
      </c>
      <c r="G56" s="36">
        <v>446.7736000000001</v>
      </c>
      <c r="H56" s="50"/>
      <c r="I56" s="50"/>
      <c r="J56" s="50"/>
      <c r="K56" s="50"/>
      <c r="L56" s="50"/>
      <c r="M56" s="50">
        <v>221.16</v>
      </c>
      <c r="N56" s="36"/>
      <c r="O56" s="50">
        <v>114.38</v>
      </c>
      <c r="P56" s="50"/>
      <c r="Q56" s="50"/>
      <c r="R56" s="40">
        <f t="shared" si="5"/>
        <v>3973.5536000000002</v>
      </c>
      <c r="S56" s="50"/>
      <c r="T56" s="50">
        <v>344.85697599999997</v>
      </c>
      <c r="U56" s="50"/>
      <c r="V56" s="50"/>
      <c r="W56" s="50"/>
      <c r="X56" s="50"/>
      <c r="Y56" s="50"/>
      <c r="Z56" s="50"/>
      <c r="AA56" s="91">
        <v>366.99</v>
      </c>
      <c r="AB56" s="50"/>
      <c r="AC56" s="50"/>
      <c r="AD56" s="50"/>
      <c r="AE56" s="50"/>
      <c r="AF56" s="50"/>
      <c r="AG56" s="40">
        <f t="shared" si="6"/>
        <v>711.84697600000004</v>
      </c>
      <c r="AH56" s="40">
        <f t="shared" si="7"/>
        <v>3261.7066240000004</v>
      </c>
      <c r="AI56" s="68"/>
    </row>
    <row r="57" spans="1:39" s="24" customFormat="1" ht="30.75" x14ac:dyDescent="0.4">
      <c r="A57" s="20" t="s">
        <v>115</v>
      </c>
      <c r="B57" s="34" t="s">
        <v>202</v>
      </c>
      <c r="C57" s="38"/>
      <c r="D57" s="38"/>
      <c r="E57" s="38"/>
      <c r="F57" s="50">
        <v>4978.4799999999996</v>
      </c>
      <c r="G57" s="36">
        <v>696.98720000000003</v>
      </c>
      <c r="H57" s="50"/>
      <c r="I57" s="50"/>
      <c r="J57" s="50"/>
      <c r="K57" s="50"/>
      <c r="L57" s="50"/>
      <c r="M57" s="50">
        <v>302.64</v>
      </c>
      <c r="N57" s="36"/>
      <c r="O57" s="50">
        <v>171.08</v>
      </c>
      <c r="P57" s="50"/>
      <c r="Q57" s="50"/>
      <c r="R57" s="40">
        <f t="shared" si="5"/>
        <v>6149.1871999999994</v>
      </c>
      <c r="S57" s="50"/>
      <c r="T57" s="50">
        <v>766.27720992000013</v>
      </c>
      <c r="U57" s="50">
        <v>24.43</v>
      </c>
      <c r="V57" s="50">
        <v>49.784799999999997</v>
      </c>
      <c r="W57" s="50"/>
      <c r="X57" s="50"/>
      <c r="Y57" s="50"/>
      <c r="Z57" s="50"/>
      <c r="AA57" s="91">
        <v>572.53</v>
      </c>
      <c r="AB57" s="50"/>
      <c r="AC57" s="50"/>
      <c r="AD57" s="50"/>
      <c r="AE57" s="50"/>
      <c r="AF57" s="50"/>
      <c r="AG57" s="40">
        <f t="shared" si="6"/>
        <v>1413.0220099200001</v>
      </c>
      <c r="AH57" s="40">
        <f t="shared" si="7"/>
        <v>4736.1651900799989</v>
      </c>
      <c r="AI57" s="68"/>
    </row>
    <row r="58" spans="1:39" s="21" customFormat="1" ht="30.75" x14ac:dyDescent="0.4">
      <c r="A58" s="20" t="s">
        <v>116</v>
      </c>
      <c r="B58" s="34" t="s">
        <v>203</v>
      </c>
      <c r="C58" s="38"/>
      <c r="D58" s="38"/>
      <c r="E58" s="38"/>
      <c r="F58" s="50">
        <v>3191.2400000000002</v>
      </c>
      <c r="G58" s="36">
        <v>382.94880000000001</v>
      </c>
      <c r="H58" s="50"/>
      <c r="I58" s="50"/>
      <c r="J58" s="50"/>
      <c r="K58" s="50"/>
      <c r="L58" s="50"/>
      <c r="M58" s="50">
        <v>221.16</v>
      </c>
      <c r="N58" s="36"/>
      <c r="O58" s="50">
        <v>114.38</v>
      </c>
      <c r="P58" s="50"/>
      <c r="Q58" s="50"/>
      <c r="R58" s="40">
        <f t="shared" si="5"/>
        <v>3909.7288000000003</v>
      </c>
      <c r="S58" s="50"/>
      <c r="T58" s="50">
        <v>334.64500800000002</v>
      </c>
      <c r="U58" s="50">
        <v>0</v>
      </c>
      <c r="V58" s="50">
        <v>31.912400000000002</v>
      </c>
      <c r="W58" s="50"/>
      <c r="X58" s="50"/>
      <c r="Y58" s="50"/>
      <c r="Z58" s="50"/>
      <c r="AA58" s="91">
        <v>366.96</v>
      </c>
      <c r="AB58" s="50"/>
      <c r="AC58" s="50"/>
      <c r="AD58" s="50"/>
      <c r="AE58" s="50"/>
      <c r="AF58" s="50"/>
      <c r="AG58" s="40">
        <f t="shared" si="6"/>
        <v>733.51740799999993</v>
      </c>
      <c r="AH58" s="40">
        <f t="shared" si="7"/>
        <v>3176.2113920000002</v>
      </c>
      <c r="AI58" s="69"/>
      <c r="AK58" s="24"/>
      <c r="AL58" s="24"/>
      <c r="AM58" s="24"/>
    </row>
    <row r="59" spans="1:39" s="21" customFormat="1" ht="30.75" x14ac:dyDescent="0.4">
      <c r="A59" s="20" t="s">
        <v>117</v>
      </c>
      <c r="B59" s="34" t="s">
        <v>204</v>
      </c>
      <c r="C59" s="38"/>
      <c r="D59" s="38"/>
      <c r="E59" s="38"/>
      <c r="F59" s="50">
        <v>4021.08</v>
      </c>
      <c r="G59" s="36">
        <v>562.95000000000005</v>
      </c>
      <c r="H59" s="50"/>
      <c r="I59" s="50"/>
      <c r="J59" s="50"/>
      <c r="K59" s="50"/>
      <c r="L59" s="50"/>
      <c r="M59" s="50">
        <v>244.44</v>
      </c>
      <c r="N59" s="36"/>
      <c r="O59" s="50">
        <v>138.18</v>
      </c>
      <c r="P59" s="50"/>
      <c r="Q59" s="50"/>
      <c r="R59" s="40">
        <f t="shared" si="5"/>
        <v>4966.6499999999996</v>
      </c>
      <c r="S59" s="50"/>
      <c r="T59" s="50">
        <v>517.53</v>
      </c>
      <c r="U59" s="50">
        <v>0.1</v>
      </c>
      <c r="V59" s="50">
        <v>40.21</v>
      </c>
      <c r="W59" s="50"/>
      <c r="X59" s="50"/>
      <c r="Y59" s="50"/>
      <c r="Z59" s="50"/>
      <c r="AA59" s="91">
        <v>462.42</v>
      </c>
      <c r="AB59" s="50"/>
      <c r="AC59" s="50"/>
      <c r="AD59" s="50"/>
      <c r="AE59" s="50"/>
      <c r="AF59" s="50"/>
      <c r="AG59" s="40">
        <f t="shared" si="6"/>
        <v>1020.26</v>
      </c>
      <c r="AH59" s="40">
        <f t="shared" si="7"/>
        <v>3946.3899999999994</v>
      </c>
      <c r="AI59" s="65"/>
      <c r="AK59" s="24"/>
      <c r="AL59" s="24"/>
      <c r="AM59" s="24"/>
    </row>
    <row r="60" spans="1:39" s="21" customFormat="1" ht="30.75" x14ac:dyDescent="0.4">
      <c r="A60" s="20" t="s">
        <v>89</v>
      </c>
      <c r="B60" s="34" t="s">
        <v>205</v>
      </c>
      <c r="C60" s="38"/>
      <c r="D60" s="38"/>
      <c r="E60" s="38"/>
      <c r="F60" s="50">
        <v>5744.4</v>
      </c>
      <c r="G60" s="36">
        <v>574.43999999999994</v>
      </c>
      <c r="H60" s="50"/>
      <c r="I60" s="50"/>
      <c r="J60" s="50"/>
      <c r="K60" s="50"/>
      <c r="L60" s="50"/>
      <c r="M60" s="50">
        <v>349.2</v>
      </c>
      <c r="N60" s="36"/>
      <c r="O60" s="50">
        <v>197.4</v>
      </c>
      <c r="P60" s="50"/>
      <c r="Q60" s="50"/>
      <c r="R60" s="40">
        <f t="shared" si="5"/>
        <v>6865.4399999999987</v>
      </c>
      <c r="S60" s="50"/>
      <c r="T60" s="50">
        <v>919.26880799999981</v>
      </c>
      <c r="U60" s="50">
        <v>46.84</v>
      </c>
      <c r="V60" s="50">
        <v>57.443999999999996</v>
      </c>
      <c r="W60" s="50"/>
      <c r="X60" s="50"/>
      <c r="Y60" s="50"/>
      <c r="Z60" s="50"/>
      <c r="AA60" s="91">
        <v>660.61</v>
      </c>
      <c r="AB60" s="50"/>
      <c r="AC60" s="50"/>
      <c r="AD60" s="50"/>
      <c r="AE60" s="50"/>
      <c r="AF60" s="50"/>
      <c r="AG60" s="40">
        <f t="shared" si="6"/>
        <v>1684.1628079999998</v>
      </c>
      <c r="AH60" s="40">
        <f t="shared" si="7"/>
        <v>5181.2771919999986</v>
      </c>
      <c r="AI60" s="65"/>
      <c r="AK60" s="24"/>
      <c r="AL60" s="24"/>
      <c r="AM60" s="24"/>
    </row>
    <row r="61" spans="1:39" s="21" customFormat="1" ht="30.75" x14ac:dyDescent="0.4">
      <c r="A61" s="20" t="s">
        <v>118</v>
      </c>
      <c r="B61" s="34" t="s">
        <v>206</v>
      </c>
      <c r="C61" s="38"/>
      <c r="D61" s="38"/>
      <c r="E61" s="38"/>
      <c r="F61" s="50">
        <v>3863.0800000000004</v>
      </c>
      <c r="G61" s="36">
        <v>386.30800000000005</v>
      </c>
      <c r="H61" s="50"/>
      <c r="I61" s="50"/>
      <c r="J61" s="50"/>
      <c r="K61" s="50"/>
      <c r="L61" s="50"/>
      <c r="M61" s="50">
        <v>267.72000000000003</v>
      </c>
      <c r="N61" s="36"/>
      <c r="O61" s="50">
        <v>138.46</v>
      </c>
      <c r="P61" s="50"/>
      <c r="Q61" s="50"/>
      <c r="R61" s="40">
        <f t="shared" si="5"/>
        <v>4655.5680000000011</v>
      </c>
      <c r="S61" s="50"/>
      <c r="T61" s="50">
        <v>461.78327360000009</v>
      </c>
      <c r="U61" s="50">
        <v>0</v>
      </c>
      <c r="V61" s="50"/>
      <c r="W61" s="50"/>
      <c r="X61" s="50"/>
      <c r="Y61" s="50"/>
      <c r="Z61" s="50"/>
      <c r="AA61" s="91">
        <v>444.25</v>
      </c>
      <c r="AB61" s="50"/>
      <c r="AC61" s="50"/>
      <c r="AD61" s="50"/>
      <c r="AE61" s="50"/>
      <c r="AF61" s="50"/>
      <c r="AG61" s="40">
        <f t="shared" si="6"/>
        <v>906.03327360000003</v>
      </c>
      <c r="AH61" s="40">
        <f t="shared" si="7"/>
        <v>3749.5347264000011</v>
      </c>
      <c r="AI61" s="65"/>
      <c r="AK61" s="24"/>
      <c r="AL61" s="24"/>
      <c r="AM61" s="24"/>
    </row>
    <row r="62" spans="1:39" s="21" customFormat="1" ht="30.75" x14ac:dyDescent="0.4">
      <c r="A62" s="20">
        <v>67</v>
      </c>
      <c r="B62" s="34" t="s">
        <v>207</v>
      </c>
      <c r="C62" s="38"/>
      <c r="D62" s="38"/>
      <c r="E62" s="38"/>
      <c r="F62" s="50">
        <v>765.92</v>
      </c>
      <c r="G62" s="36"/>
      <c r="H62" s="50"/>
      <c r="I62" s="50"/>
      <c r="J62" s="50"/>
      <c r="K62" s="50"/>
      <c r="L62" s="50"/>
      <c r="M62" s="50">
        <v>46.56</v>
      </c>
      <c r="N62" s="36"/>
      <c r="O62" s="50">
        <v>26.32</v>
      </c>
      <c r="P62" s="50"/>
      <c r="Q62" s="50"/>
      <c r="R62" s="40">
        <f t="shared" si="5"/>
        <v>838.80000000000007</v>
      </c>
      <c r="S62" s="50">
        <v>-158.18</v>
      </c>
      <c r="T62" s="50">
        <v>0</v>
      </c>
      <c r="U62" s="50">
        <v>0</v>
      </c>
      <c r="V62" s="50">
        <v>7.6591999999999993</v>
      </c>
      <c r="W62" s="50"/>
      <c r="X62" s="50"/>
      <c r="Y62" s="50"/>
      <c r="Z62" s="50"/>
      <c r="AA62" s="91">
        <v>88.08</v>
      </c>
      <c r="AB62" s="50"/>
      <c r="AC62" s="50"/>
      <c r="AD62" s="50"/>
      <c r="AE62" s="50"/>
      <c r="AF62" s="50"/>
      <c r="AG62" s="40">
        <f t="shared" si="6"/>
        <v>-62.44080000000001</v>
      </c>
      <c r="AH62" s="40">
        <f t="shared" si="7"/>
        <v>901.24080000000004</v>
      </c>
      <c r="AI62" s="65"/>
      <c r="AK62" s="24"/>
      <c r="AL62" s="24"/>
      <c r="AM62" s="24"/>
    </row>
    <row r="63" spans="1:39" s="21" customFormat="1" ht="30.75" x14ac:dyDescent="0.4">
      <c r="A63" s="20" t="s">
        <v>119</v>
      </c>
      <c r="B63" s="34" t="s">
        <v>208</v>
      </c>
      <c r="C63" s="38"/>
      <c r="D63" s="38"/>
      <c r="E63" s="38"/>
      <c r="F63" s="50">
        <v>5542.68</v>
      </c>
      <c r="G63" s="36">
        <v>554.26800000000003</v>
      </c>
      <c r="H63" s="50"/>
      <c r="I63" s="50"/>
      <c r="J63" s="50"/>
      <c r="K63" s="50"/>
      <c r="L63" s="50"/>
      <c r="M63" s="50">
        <v>384.12</v>
      </c>
      <c r="N63" s="36"/>
      <c r="O63" s="50">
        <v>198.66</v>
      </c>
      <c r="P63" s="50"/>
      <c r="Q63" s="50"/>
      <c r="R63" s="40">
        <f t="shared" si="5"/>
        <v>6679.7280000000001</v>
      </c>
      <c r="S63" s="50"/>
      <c r="T63" s="50">
        <v>879.60072480000008</v>
      </c>
      <c r="U63" s="50">
        <v>21.1</v>
      </c>
      <c r="V63" s="50">
        <v>55.426800000000007</v>
      </c>
      <c r="W63" s="50"/>
      <c r="X63" s="50"/>
      <c r="Y63" s="50"/>
      <c r="Z63" s="50"/>
      <c r="AA63" s="91">
        <v>637.41</v>
      </c>
      <c r="AB63" s="50"/>
      <c r="AC63" s="50"/>
      <c r="AD63" s="50"/>
      <c r="AE63" s="50"/>
      <c r="AF63" s="50"/>
      <c r="AG63" s="40">
        <f t="shared" si="6"/>
        <v>1593.5375248</v>
      </c>
      <c r="AH63" s="40">
        <f t="shared" si="7"/>
        <v>5086.1904752</v>
      </c>
      <c r="AI63" s="65"/>
      <c r="AK63" s="24"/>
      <c r="AL63" s="24"/>
      <c r="AM63" s="24"/>
    </row>
    <row r="64" spans="1:39" s="21" customFormat="1" ht="30.75" x14ac:dyDescent="0.4">
      <c r="A64" s="20" t="s">
        <v>120</v>
      </c>
      <c r="B64" s="34" t="s">
        <v>209</v>
      </c>
      <c r="C64" s="38"/>
      <c r="D64" s="38"/>
      <c r="E64" s="38"/>
      <c r="F64" s="50">
        <v>4595.5199999999995</v>
      </c>
      <c r="G64" s="36">
        <v>459.55199999999996</v>
      </c>
      <c r="H64" s="50"/>
      <c r="I64" s="50"/>
      <c r="J64" s="50"/>
      <c r="K64" s="50"/>
      <c r="L64" s="50"/>
      <c r="M64" s="50">
        <v>279.36</v>
      </c>
      <c r="N64" s="36"/>
      <c r="O64" s="50">
        <v>157.91999999999999</v>
      </c>
      <c r="P64" s="50"/>
      <c r="Q64" s="50"/>
      <c r="R64" s="40">
        <f t="shared" si="5"/>
        <v>5492.351999999999</v>
      </c>
      <c r="S64" s="50"/>
      <c r="T64" s="50">
        <v>625.97721119999983</v>
      </c>
      <c r="U64" s="50">
        <v>7.915</v>
      </c>
      <c r="V64" s="50">
        <v>45.95</v>
      </c>
      <c r="W64" s="50"/>
      <c r="X64" s="50"/>
      <c r="Y64" s="50"/>
      <c r="Z64" s="50"/>
      <c r="AA64" s="91">
        <v>528.48</v>
      </c>
      <c r="AB64" s="50"/>
      <c r="AC64" s="50"/>
      <c r="AD64" s="50"/>
      <c r="AE64" s="50"/>
      <c r="AF64" s="50"/>
      <c r="AG64" s="40">
        <f t="shared" si="6"/>
        <v>1208.3222111999999</v>
      </c>
      <c r="AH64" s="40">
        <f t="shared" si="7"/>
        <v>4284.0297887999986</v>
      </c>
      <c r="AI64" s="65"/>
      <c r="AK64" s="24"/>
      <c r="AL64" s="24"/>
      <c r="AM64" s="24"/>
    </row>
    <row r="65" spans="1:39" s="21" customFormat="1" ht="30.75" x14ac:dyDescent="0.4">
      <c r="A65" s="20" t="s">
        <v>121</v>
      </c>
      <c r="B65" s="34" t="s">
        <v>210</v>
      </c>
      <c r="C65" s="38"/>
      <c r="D65" s="38"/>
      <c r="E65" s="38"/>
      <c r="F65" s="50">
        <v>3863.0800000000004</v>
      </c>
      <c r="G65" s="36">
        <v>540.83120000000008</v>
      </c>
      <c r="H65" s="50"/>
      <c r="I65" s="50"/>
      <c r="J65" s="50"/>
      <c r="K65" s="50"/>
      <c r="L65" s="50"/>
      <c r="M65" s="50">
        <v>267.72000000000003</v>
      </c>
      <c r="N65" s="36"/>
      <c r="O65" s="50">
        <v>138.46</v>
      </c>
      <c r="P65" s="50"/>
      <c r="Q65" s="50"/>
      <c r="R65" s="40">
        <f t="shared" si="5"/>
        <v>4810.0912000000008</v>
      </c>
      <c r="S65" s="50"/>
      <c r="T65" s="50">
        <v>489.47383104000016</v>
      </c>
      <c r="U65" s="50">
        <v>17.77</v>
      </c>
      <c r="V65" s="50"/>
      <c r="W65" s="50"/>
      <c r="X65" s="50"/>
      <c r="Y65" s="50"/>
      <c r="Z65" s="50"/>
      <c r="AA65" s="91">
        <v>444.25</v>
      </c>
      <c r="AB65" s="50"/>
      <c r="AC65" s="50"/>
      <c r="AD65" s="50"/>
      <c r="AE65" s="50"/>
      <c r="AF65" s="50"/>
      <c r="AG65" s="40">
        <f t="shared" si="6"/>
        <v>951.49383104000015</v>
      </c>
      <c r="AH65" s="40">
        <f t="shared" si="7"/>
        <v>3858.5973689600005</v>
      </c>
      <c r="AI65" s="65"/>
      <c r="AK65" s="24"/>
      <c r="AL65" s="24"/>
      <c r="AM65" s="24"/>
    </row>
    <row r="66" spans="1:39" s="21" customFormat="1" ht="30.75" x14ac:dyDescent="0.4">
      <c r="A66" s="20" t="s">
        <v>122</v>
      </c>
      <c r="B66" s="34" t="s">
        <v>211</v>
      </c>
      <c r="C66" s="38"/>
      <c r="D66" s="38"/>
      <c r="E66" s="38"/>
      <c r="F66" s="50">
        <v>671.84</v>
      </c>
      <c r="G66" s="36"/>
      <c r="H66" s="50"/>
      <c r="I66" s="50"/>
      <c r="J66" s="50"/>
      <c r="K66" s="50"/>
      <c r="L66" s="50"/>
      <c r="M66" s="50">
        <v>46.56</v>
      </c>
      <c r="N66" s="36"/>
      <c r="O66" s="50">
        <v>24.08</v>
      </c>
      <c r="P66" s="50"/>
      <c r="Q66" s="50"/>
      <c r="R66" s="40">
        <f t="shared" si="5"/>
        <v>742.48000000000013</v>
      </c>
      <c r="S66" s="50">
        <v>-164.35</v>
      </c>
      <c r="T66" s="50">
        <v>0</v>
      </c>
      <c r="U66" s="50">
        <v>0</v>
      </c>
      <c r="V66" s="50"/>
      <c r="W66" s="50"/>
      <c r="X66" s="50"/>
      <c r="Y66" s="50"/>
      <c r="Z66" s="50"/>
      <c r="AA66" s="91">
        <v>77.260000000000005</v>
      </c>
      <c r="AB66" s="50"/>
      <c r="AC66" s="50"/>
      <c r="AD66" s="50"/>
      <c r="AE66" s="50"/>
      <c r="AF66" s="50"/>
      <c r="AG66" s="40">
        <f t="shared" si="6"/>
        <v>-87.089999999999989</v>
      </c>
      <c r="AH66" s="50">
        <f t="shared" si="7"/>
        <v>829.57000000000016</v>
      </c>
      <c r="AI66" s="65"/>
      <c r="AK66" s="24"/>
      <c r="AL66" s="24"/>
      <c r="AM66" s="24"/>
    </row>
    <row r="67" spans="1:39" s="24" customFormat="1" ht="30.75" x14ac:dyDescent="0.4">
      <c r="A67" s="20" t="s">
        <v>123</v>
      </c>
      <c r="B67" s="34" t="s">
        <v>212</v>
      </c>
      <c r="C67" s="38"/>
      <c r="D67" s="38"/>
      <c r="E67" s="38"/>
      <c r="F67" s="50">
        <v>3063.68</v>
      </c>
      <c r="G67" s="36">
        <v>61.273599999999995</v>
      </c>
      <c r="H67" s="50"/>
      <c r="I67" s="50"/>
      <c r="J67" s="50"/>
      <c r="K67" s="50"/>
      <c r="L67" s="50"/>
      <c r="M67" s="50">
        <v>186.24</v>
      </c>
      <c r="N67" s="36"/>
      <c r="O67" s="50">
        <v>105.28</v>
      </c>
      <c r="P67" s="50"/>
      <c r="Q67" s="50"/>
      <c r="R67" s="40">
        <f t="shared" ref="R67:R101" si="8">SUM(F67:Q67)</f>
        <v>3416.4735999999998</v>
      </c>
      <c r="S67" s="50"/>
      <c r="T67" s="50">
        <v>142.52923968000002</v>
      </c>
      <c r="U67" s="50">
        <v>0</v>
      </c>
      <c r="V67" s="50">
        <v>30.636799999999997</v>
      </c>
      <c r="W67" s="50"/>
      <c r="X67" s="50"/>
      <c r="Y67" s="50"/>
      <c r="Z67" s="50"/>
      <c r="AA67" s="91">
        <v>352.32</v>
      </c>
      <c r="AB67" s="50"/>
      <c r="AC67" s="50"/>
      <c r="AD67" s="50"/>
      <c r="AE67" s="50"/>
      <c r="AF67" s="50"/>
      <c r="AG67" s="40">
        <f t="shared" ref="AG67:AG101" si="9">SUM(S67:AF67)</f>
        <v>525.48603967999998</v>
      </c>
      <c r="AH67" s="50">
        <f t="shared" ref="AH67:AH101" si="10">+R67-AG67</f>
        <v>2890.9875603199998</v>
      </c>
      <c r="AI67" s="68"/>
    </row>
    <row r="68" spans="1:39" s="21" customFormat="1" ht="30.75" x14ac:dyDescent="0.4">
      <c r="A68" s="20" t="s">
        <v>124</v>
      </c>
      <c r="B68" s="34" t="s">
        <v>213</v>
      </c>
      <c r="C68" s="38"/>
      <c r="D68" s="38"/>
      <c r="E68" s="38"/>
      <c r="F68" s="50">
        <v>1007.76</v>
      </c>
      <c r="G68" s="36"/>
      <c r="H68" s="50"/>
      <c r="I68" s="50"/>
      <c r="J68" s="50"/>
      <c r="K68" s="50"/>
      <c r="L68" s="50"/>
      <c r="M68" s="50">
        <v>69.84</v>
      </c>
      <c r="N68" s="36"/>
      <c r="O68" s="50">
        <v>36.119999999999997</v>
      </c>
      <c r="P68" s="50"/>
      <c r="Q68" s="50"/>
      <c r="R68" s="40">
        <f t="shared" si="8"/>
        <v>1113.7199999999998</v>
      </c>
      <c r="S68" s="50"/>
      <c r="T68" s="50">
        <v>0</v>
      </c>
      <c r="U68" s="50">
        <v>0</v>
      </c>
      <c r="V68" s="50">
        <v>10.07</v>
      </c>
      <c r="W68" s="50"/>
      <c r="X68" s="50"/>
      <c r="Y68" s="50"/>
      <c r="Z68" s="50"/>
      <c r="AA68" s="91">
        <v>115.89</v>
      </c>
      <c r="AB68" s="50"/>
      <c r="AC68" s="50"/>
      <c r="AD68" s="50"/>
      <c r="AE68" s="50"/>
      <c r="AF68" s="50"/>
      <c r="AG68" s="40">
        <f t="shared" si="9"/>
        <v>125.96000000000001</v>
      </c>
      <c r="AH68" s="40">
        <f t="shared" si="10"/>
        <v>987.75999999999976</v>
      </c>
      <c r="AI68" s="65"/>
      <c r="AK68" s="24"/>
      <c r="AL68" s="24"/>
      <c r="AM68" s="24"/>
    </row>
    <row r="69" spans="1:39" s="21" customFormat="1" ht="30.75" x14ac:dyDescent="0.4">
      <c r="A69" s="19" t="s">
        <v>125</v>
      </c>
      <c r="B69" s="37" t="s">
        <v>133</v>
      </c>
      <c r="C69" s="38"/>
      <c r="D69" s="38"/>
      <c r="E69" s="38"/>
      <c r="F69" s="50">
        <v>4212.5599999999995</v>
      </c>
      <c r="G69" s="36"/>
      <c r="H69" s="50"/>
      <c r="I69" s="50"/>
      <c r="J69" s="50"/>
      <c r="K69" s="50"/>
      <c r="L69" s="50"/>
      <c r="M69" s="50">
        <v>256.08</v>
      </c>
      <c r="N69" s="36"/>
      <c r="O69" s="50">
        <v>144.76</v>
      </c>
      <c r="P69" s="50"/>
      <c r="Q69" s="50"/>
      <c r="R69" s="40">
        <f t="shared" si="8"/>
        <v>4613.3999999999996</v>
      </c>
      <c r="S69" s="50"/>
      <c r="T69" s="50">
        <v>454.22676799999999</v>
      </c>
      <c r="U69" s="50">
        <v>29.76</v>
      </c>
      <c r="V69" s="50"/>
      <c r="W69" s="50"/>
      <c r="X69" s="50"/>
      <c r="Y69" s="50"/>
      <c r="Z69" s="50"/>
      <c r="AA69" s="91">
        <v>484.44</v>
      </c>
      <c r="AB69" s="50"/>
      <c r="AC69" s="50"/>
      <c r="AD69" s="50"/>
      <c r="AE69" s="50"/>
      <c r="AF69" s="50"/>
      <c r="AG69" s="40">
        <f t="shared" si="9"/>
        <v>968.42676800000004</v>
      </c>
      <c r="AH69" s="40">
        <f t="shared" si="10"/>
        <v>3644.9732319999994</v>
      </c>
      <c r="AI69" s="65"/>
      <c r="AK69" s="24"/>
      <c r="AL69" s="24"/>
      <c r="AM69" s="24"/>
    </row>
    <row r="70" spans="1:39" s="21" customFormat="1" ht="30.75" x14ac:dyDescent="0.4">
      <c r="A70" s="19" t="s">
        <v>126</v>
      </c>
      <c r="B70" s="37" t="s">
        <v>134</v>
      </c>
      <c r="C70" s="38"/>
      <c r="D70" s="38"/>
      <c r="E70" s="38"/>
      <c r="F70" s="50">
        <v>3359.2000000000003</v>
      </c>
      <c r="G70" s="36"/>
      <c r="H70" s="50"/>
      <c r="I70" s="50"/>
      <c r="J70" s="50"/>
      <c r="K70" s="50"/>
      <c r="L70" s="50"/>
      <c r="M70" s="50">
        <v>232.8</v>
      </c>
      <c r="N70" s="36"/>
      <c r="O70" s="50">
        <v>120.4</v>
      </c>
      <c r="P70" s="50"/>
      <c r="Q70" s="50"/>
      <c r="R70" s="40">
        <f t="shared" si="8"/>
        <v>3712.4000000000005</v>
      </c>
      <c r="S70" s="50"/>
      <c r="T70" s="50">
        <v>303.07240000000007</v>
      </c>
      <c r="U70" s="50">
        <v>0</v>
      </c>
      <c r="V70" s="50">
        <v>33.592000000000006</v>
      </c>
      <c r="W70" s="50"/>
      <c r="X70" s="50"/>
      <c r="Y70" s="50"/>
      <c r="Z70" s="50"/>
      <c r="AA70" s="91">
        <v>386.31</v>
      </c>
      <c r="AB70" s="50"/>
      <c r="AC70" s="50"/>
      <c r="AD70" s="50"/>
      <c r="AE70" s="50"/>
      <c r="AF70" s="50"/>
      <c r="AG70" s="40">
        <f t="shared" si="9"/>
        <v>722.97440000000006</v>
      </c>
      <c r="AH70" s="40">
        <f t="shared" si="10"/>
        <v>2989.4256000000005</v>
      </c>
      <c r="AI70" s="65"/>
      <c r="AK70" s="24"/>
      <c r="AL70" s="24"/>
      <c r="AM70" s="24"/>
    </row>
    <row r="71" spans="1:39" ht="30.75" x14ac:dyDescent="0.4">
      <c r="A71" s="19" t="s">
        <v>127</v>
      </c>
      <c r="B71" s="37" t="s">
        <v>135</v>
      </c>
      <c r="C71" s="35"/>
      <c r="D71" s="38"/>
      <c r="E71" s="38"/>
      <c r="F71" s="40">
        <v>5710.64</v>
      </c>
      <c r="G71" s="36"/>
      <c r="H71" s="40"/>
      <c r="I71" s="40"/>
      <c r="J71" s="40"/>
      <c r="K71" s="40"/>
      <c r="L71" s="40"/>
      <c r="M71" s="40">
        <v>395.76</v>
      </c>
      <c r="N71" s="36"/>
      <c r="O71" s="40">
        <v>204.68</v>
      </c>
      <c r="P71" s="40">
        <v>443.36</v>
      </c>
      <c r="Q71" s="40"/>
      <c r="R71" s="40">
        <f t="shared" si="8"/>
        <v>6754.4400000000005</v>
      </c>
      <c r="S71" s="40"/>
      <c r="T71" s="40">
        <v>895.55920800000013</v>
      </c>
      <c r="U71" s="40">
        <v>0</v>
      </c>
      <c r="V71" s="40">
        <v>57.1</v>
      </c>
      <c r="W71" s="40"/>
      <c r="X71" s="40"/>
      <c r="Y71" s="40"/>
      <c r="Z71" s="40"/>
      <c r="AA71" s="91">
        <v>656.72</v>
      </c>
      <c r="AB71" s="50"/>
      <c r="AC71" s="40"/>
      <c r="AD71" s="40"/>
      <c r="AE71" s="40"/>
      <c r="AF71" s="40"/>
      <c r="AG71" s="40">
        <f t="shared" si="9"/>
        <v>1609.3792080000003</v>
      </c>
      <c r="AH71" s="40">
        <f t="shared" si="10"/>
        <v>5145.0607920000002</v>
      </c>
      <c r="AI71" s="64"/>
      <c r="AK71" s="25"/>
      <c r="AL71" s="25"/>
      <c r="AM71" s="25"/>
    </row>
    <row r="72" spans="1:39" ht="30.75" x14ac:dyDescent="0.4">
      <c r="A72" s="19" t="s">
        <v>128</v>
      </c>
      <c r="B72" s="37" t="s">
        <v>136</v>
      </c>
      <c r="C72" s="35"/>
      <c r="D72" s="38"/>
      <c r="E72" s="38"/>
      <c r="F72" s="40">
        <v>1007.76</v>
      </c>
      <c r="G72" s="36"/>
      <c r="H72" s="40"/>
      <c r="I72" s="40"/>
      <c r="J72" s="40"/>
      <c r="K72" s="40"/>
      <c r="L72" s="40"/>
      <c r="M72" s="40">
        <v>69.84</v>
      </c>
      <c r="N72" s="36"/>
      <c r="O72" s="40">
        <v>36.119999999999997</v>
      </c>
      <c r="P72" s="40"/>
      <c r="Q72" s="40"/>
      <c r="R72" s="40">
        <f t="shared" si="8"/>
        <v>1113.7199999999998</v>
      </c>
      <c r="S72" s="40">
        <v>-140.44</v>
      </c>
      <c r="T72" s="40">
        <v>0</v>
      </c>
      <c r="U72" s="40">
        <v>0</v>
      </c>
      <c r="V72" s="40">
        <v>10.07</v>
      </c>
      <c r="W72" s="40"/>
      <c r="X72" s="40"/>
      <c r="Y72" s="40"/>
      <c r="Z72" s="40"/>
      <c r="AA72" s="91">
        <v>115.89</v>
      </c>
      <c r="AB72" s="50"/>
      <c r="AC72" s="40"/>
      <c r="AD72" s="40"/>
      <c r="AE72" s="40"/>
      <c r="AF72" s="40"/>
      <c r="AG72" s="40">
        <f t="shared" si="9"/>
        <v>-14.480000000000004</v>
      </c>
      <c r="AH72" s="50">
        <f t="shared" si="10"/>
        <v>1128.1999999999998</v>
      </c>
      <c r="AI72" s="64"/>
      <c r="AK72" s="25"/>
      <c r="AL72" s="25"/>
      <c r="AM72" s="25"/>
    </row>
    <row r="73" spans="1:39" ht="30.75" x14ac:dyDescent="0.4">
      <c r="A73" s="19" t="s">
        <v>129</v>
      </c>
      <c r="B73" s="37" t="s">
        <v>137</v>
      </c>
      <c r="C73" s="35"/>
      <c r="D73" s="38"/>
      <c r="E73" s="38"/>
      <c r="F73" s="40">
        <v>1007.76</v>
      </c>
      <c r="G73" s="36"/>
      <c r="H73" s="40"/>
      <c r="I73" s="40"/>
      <c r="J73" s="40"/>
      <c r="K73" s="40"/>
      <c r="L73" s="40"/>
      <c r="M73" s="40">
        <v>69.84</v>
      </c>
      <c r="N73" s="36"/>
      <c r="O73" s="40">
        <v>36.119999999999997</v>
      </c>
      <c r="P73" s="40"/>
      <c r="Q73" s="40"/>
      <c r="R73" s="40">
        <f t="shared" si="8"/>
        <v>1113.7199999999998</v>
      </c>
      <c r="S73" s="40">
        <v>-140.44</v>
      </c>
      <c r="T73" s="40">
        <v>0</v>
      </c>
      <c r="U73" s="40">
        <v>0</v>
      </c>
      <c r="V73" s="40">
        <v>10.07</v>
      </c>
      <c r="W73" s="40"/>
      <c r="X73" s="40"/>
      <c r="Y73" s="40"/>
      <c r="Z73" s="40"/>
      <c r="AA73" s="91">
        <v>115.89</v>
      </c>
      <c r="AB73" s="50"/>
      <c r="AC73" s="40"/>
      <c r="AD73" s="40"/>
      <c r="AE73" s="40"/>
      <c r="AF73" s="40"/>
      <c r="AG73" s="40">
        <f t="shared" si="9"/>
        <v>-14.480000000000004</v>
      </c>
      <c r="AH73" s="40">
        <f t="shared" si="10"/>
        <v>1128.1999999999998</v>
      </c>
      <c r="AI73" s="64"/>
      <c r="AK73" s="25"/>
      <c r="AL73" s="25"/>
      <c r="AM73" s="25"/>
    </row>
    <row r="74" spans="1:39" ht="30.75" x14ac:dyDescent="0.4">
      <c r="A74" s="27" t="s">
        <v>130</v>
      </c>
      <c r="B74" s="48" t="s">
        <v>138</v>
      </c>
      <c r="C74" s="49"/>
      <c r="D74" s="49"/>
      <c r="E74" s="49"/>
      <c r="F74" s="40">
        <v>671.84</v>
      </c>
      <c r="G74" s="36"/>
      <c r="H74" s="40"/>
      <c r="I74" s="40"/>
      <c r="J74" s="40"/>
      <c r="K74" s="40"/>
      <c r="L74" s="40"/>
      <c r="M74" s="40">
        <v>46.56</v>
      </c>
      <c r="N74" s="36"/>
      <c r="O74" s="40">
        <v>24.08</v>
      </c>
      <c r="P74" s="40"/>
      <c r="Q74" s="40"/>
      <c r="R74" s="40">
        <f t="shared" si="8"/>
        <v>742.48000000000013</v>
      </c>
      <c r="S74" s="40">
        <v>-164.35</v>
      </c>
      <c r="T74" s="40">
        <v>0</v>
      </c>
      <c r="U74" s="40">
        <v>0</v>
      </c>
      <c r="V74" s="40">
        <v>6.71</v>
      </c>
      <c r="W74" s="40"/>
      <c r="X74" s="40"/>
      <c r="Y74" s="40"/>
      <c r="Z74" s="40"/>
      <c r="AA74" s="91">
        <v>77.260000000000005</v>
      </c>
      <c r="AB74" s="50"/>
      <c r="AC74" s="40"/>
      <c r="AD74" s="40"/>
      <c r="AE74" s="40"/>
      <c r="AF74" s="40"/>
      <c r="AG74" s="40">
        <f t="shared" si="9"/>
        <v>-80.379999999999981</v>
      </c>
      <c r="AH74" s="40">
        <f t="shared" si="10"/>
        <v>822.86000000000013</v>
      </c>
      <c r="AI74" s="64"/>
      <c r="AK74" s="25"/>
      <c r="AL74" s="25"/>
      <c r="AM74" s="25"/>
    </row>
    <row r="75" spans="1:39" ht="30.75" x14ac:dyDescent="0.4">
      <c r="A75" s="19" t="s">
        <v>131</v>
      </c>
      <c r="B75" s="37" t="s">
        <v>139</v>
      </c>
      <c r="C75" s="35"/>
      <c r="D75" s="49"/>
      <c r="E75" s="49"/>
      <c r="F75" s="40">
        <v>671.84</v>
      </c>
      <c r="G75" s="36"/>
      <c r="H75" s="40"/>
      <c r="I75" s="40"/>
      <c r="J75" s="40"/>
      <c r="K75" s="40"/>
      <c r="L75" s="40"/>
      <c r="M75" s="40">
        <v>46.56</v>
      </c>
      <c r="N75" s="36"/>
      <c r="O75" s="40">
        <v>24.08</v>
      </c>
      <c r="P75" s="40"/>
      <c r="Q75" s="40"/>
      <c r="R75" s="40">
        <f t="shared" si="8"/>
        <v>742.48000000000013</v>
      </c>
      <c r="S75" s="40">
        <v>-164.35</v>
      </c>
      <c r="T75" s="40">
        <v>0</v>
      </c>
      <c r="U75" s="40">
        <v>0</v>
      </c>
      <c r="V75" s="40">
        <v>6.71</v>
      </c>
      <c r="W75" s="40"/>
      <c r="X75" s="40"/>
      <c r="Y75" s="40"/>
      <c r="Z75" s="40"/>
      <c r="AA75" s="91">
        <v>77.260000000000005</v>
      </c>
      <c r="AB75" s="50"/>
      <c r="AC75" s="40"/>
      <c r="AD75" s="40"/>
      <c r="AE75" s="40"/>
      <c r="AF75" s="40"/>
      <c r="AG75" s="40">
        <f t="shared" si="9"/>
        <v>-80.379999999999981</v>
      </c>
      <c r="AH75" s="40">
        <f t="shared" si="10"/>
        <v>822.86000000000013</v>
      </c>
      <c r="AI75" s="64"/>
      <c r="AK75" s="25"/>
      <c r="AL75" s="25"/>
      <c r="AM75" s="25"/>
    </row>
    <row r="76" spans="1:39" ht="30.75" x14ac:dyDescent="0.4">
      <c r="A76" s="20" t="s">
        <v>132</v>
      </c>
      <c r="B76" s="34" t="s">
        <v>140</v>
      </c>
      <c r="C76" s="38"/>
      <c r="D76" s="49"/>
      <c r="E76" s="49"/>
      <c r="F76" s="40">
        <v>671.84</v>
      </c>
      <c r="G76" s="36"/>
      <c r="H76" s="40"/>
      <c r="I76" s="40"/>
      <c r="J76" s="40"/>
      <c r="K76" s="40"/>
      <c r="L76" s="40"/>
      <c r="M76" s="40">
        <v>46.56</v>
      </c>
      <c r="N76" s="36"/>
      <c r="O76" s="40">
        <v>24.08</v>
      </c>
      <c r="P76" s="40"/>
      <c r="Q76" s="40"/>
      <c r="R76" s="40">
        <f t="shared" si="8"/>
        <v>742.48000000000013</v>
      </c>
      <c r="S76" s="40">
        <v>-164.35</v>
      </c>
      <c r="T76" s="40">
        <v>0</v>
      </c>
      <c r="U76" s="40">
        <v>0</v>
      </c>
      <c r="V76" s="40">
        <v>6.71</v>
      </c>
      <c r="W76" s="40"/>
      <c r="X76" s="40"/>
      <c r="Y76" s="40"/>
      <c r="Z76" s="40"/>
      <c r="AA76" s="91">
        <v>77.260000000000005</v>
      </c>
      <c r="AB76" s="50"/>
      <c r="AC76" s="40"/>
      <c r="AD76" s="40"/>
      <c r="AE76" s="40"/>
      <c r="AF76" s="40"/>
      <c r="AG76" s="40">
        <f t="shared" si="9"/>
        <v>-80.379999999999981</v>
      </c>
      <c r="AH76" s="40">
        <f t="shared" si="10"/>
        <v>822.86000000000013</v>
      </c>
      <c r="AI76" s="64"/>
      <c r="AK76" s="25"/>
      <c r="AL76" s="25"/>
      <c r="AM76" s="25"/>
    </row>
    <row r="77" spans="1:39" ht="30.75" x14ac:dyDescent="0.4">
      <c r="A77" s="20">
        <v>170</v>
      </c>
      <c r="B77" s="34" t="s">
        <v>176</v>
      </c>
      <c r="C77" s="38"/>
      <c r="D77" s="49"/>
      <c r="E77" s="49"/>
      <c r="F77" s="40">
        <v>2351.44</v>
      </c>
      <c r="G77" s="36"/>
      <c r="H77" s="40"/>
      <c r="I77" s="40"/>
      <c r="J77" s="40"/>
      <c r="K77" s="40"/>
      <c r="L77" s="40"/>
      <c r="M77" s="40">
        <v>162.96</v>
      </c>
      <c r="N77" s="36"/>
      <c r="O77" s="40">
        <v>84.28</v>
      </c>
      <c r="P77" s="40"/>
      <c r="Q77" s="40"/>
      <c r="R77" s="40">
        <f t="shared" si="8"/>
        <v>2598.6800000000003</v>
      </c>
      <c r="S77" s="40"/>
      <c r="T77" s="40">
        <v>18.303296000000017</v>
      </c>
      <c r="U77" s="40"/>
      <c r="V77" s="40"/>
      <c r="W77" s="40"/>
      <c r="X77" s="40"/>
      <c r="Y77" s="40"/>
      <c r="Z77" s="40"/>
      <c r="AA77" s="91">
        <v>270.42</v>
      </c>
      <c r="AB77" s="50"/>
      <c r="AC77" s="40"/>
      <c r="AD77" s="40"/>
      <c r="AE77" s="40"/>
      <c r="AF77" s="40"/>
      <c r="AG77" s="40">
        <f t="shared" si="9"/>
        <v>288.723296</v>
      </c>
      <c r="AH77" s="40">
        <f t="shared" si="10"/>
        <v>2309.9567040000002</v>
      </c>
      <c r="AI77" s="64"/>
      <c r="AK77" s="25"/>
      <c r="AL77" s="25"/>
      <c r="AM77" s="25"/>
    </row>
    <row r="78" spans="1:39" s="24" customFormat="1" ht="30.75" x14ac:dyDescent="0.4">
      <c r="A78" s="20">
        <v>171</v>
      </c>
      <c r="B78" s="34" t="s">
        <v>177</v>
      </c>
      <c r="C78" s="38"/>
      <c r="D78" s="49"/>
      <c r="E78" s="49"/>
      <c r="F78" s="50">
        <v>2519.4</v>
      </c>
      <c r="G78" s="36"/>
      <c r="H78" s="50"/>
      <c r="I78" s="50"/>
      <c r="J78" s="50"/>
      <c r="K78" s="50"/>
      <c r="L78" s="50"/>
      <c r="M78" s="50">
        <v>174.6</v>
      </c>
      <c r="N78" s="36"/>
      <c r="O78" s="50">
        <v>90.3</v>
      </c>
      <c r="P78" s="50"/>
      <c r="Q78" s="50"/>
      <c r="R78" s="40">
        <f t="shared" si="8"/>
        <v>2784.3</v>
      </c>
      <c r="S78" s="50"/>
      <c r="T78" s="50">
        <v>53.498751999999996</v>
      </c>
      <c r="U78" s="50"/>
      <c r="V78" s="50"/>
      <c r="W78" s="50"/>
      <c r="X78" s="50"/>
      <c r="Y78" s="50"/>
      <c r="Z78" s="50"/>
      <c r="AA78" s="91">
        <v>289.73</v>
      </c>
      <c r="AB78" s="50"/>
      <c r="AC78" s="50"/>
      <c r="AD78" s="50"/>
      <c r="AE78" s="50"/>
      <c r="AF78" s="50"/>
      <c r="AG78" s="40">
        <f t="shared" si="9"/>
        <v>343.22875199999999</v>
      </c>
      <c r="AH78" s="50">
        <f t="shared" si="10"/>
        <v>2441.0712480000002</v>
      </c>
      <c r="AI78" s="68"/>
    </row>
    <row r="79" spans="1:39" s="24" customFormat="1" ht="30.75" x14ac:dyDescent="0.4">
      <c r="A79" s="20" t="s">
        <v>234</v>
      </c>
      <c r="B79" s="34" t="s">
        <v>233</v>
      </c>
      <c r="C79" s="38"/>
      <c r="D79" s="49"/>
      <c r="E79" s="49"/>
      <c r="F79" s="50">
        <v>3359.2</v>
      </c>
      <c r="G79" s="36"/>
      <c r="H79" s="50"/>
      <c r="I79" s="50"/>
      <c r="J79" s="50"/>
      <c r="K79" s="50"/>
      <c r="L79" s="50"/>
      <c r="M79" s="50">
        <v>232.8</v>
      </c>
      <c r="N79" s="36"/>
      <c r="O79" s="50">
        <v>120.4</v>
      </c>
      <c r="P79" s="50"/>
      <c r="Q79" s="50"/>
      <c r="R79" s="40">
        <f t="shared" si="8"/>
        <v>3712.4</v>
      </c>
      <c r="S79" s="50"/>
      <c r="T79" s="50">
        <v>303.07</v>
      </c>
      <c r="U79" s="50"/>
      <c r="V79" s="50"/>
      <c r="W79" s="50"/>
      <c r="X79" s="50"/>
      <c r="Y79" s="50"/>
      <c r="Z79" s="50"/>
      <c r="AA79" s="91">
        <v>386.31</v>
      </c>
      <c r="AB79" s="50"/>
      <c r="AC79" s="50"/>
      <c r="AD79" s="50"/>
      <c r="AE79" s="50"/>
      <c r="AF79" s="50"/>
      <c r="AG79" s="40">
        <f t="shared" ref="AG79" si="11">SUM(S79:AF79)</f>
        <v>689.38</v>
      </c>
      <c r="AH79" s="50">
        <f t="shared" ref="AH79" si="12">+R79-AG79</f>
        <v>3023.02</v>
      </c>
      <c r="AI79" s="68"/>
    </row>
    <row r="80" spans="1:39" ht="30.75" x14ac:dyDescent="0.4">
      <c r="A80" s="27">
        <v>182</v>
      </c>
      <c r="B80" s="48" t="s">
        <v>185</v>
      </c>
      <c r="C80" s="49"/>
      <c r="D80" s="49"/>
      <c r="E80" s="49"/>
      <c r="F80" s="40">
        <v>957.4</v>
      </c>
      <c r="G80" s="36"/>
      <c r="H80" s="40"/>
      <c r="I80" s="40"/>
      <c r="J80" s="40"/>
      <c r="K80" s="40"/>
      <c r="L80" s="40"/>
      <c r="M80" s="40">
        <v>58.2</v>
      </c>
      <c r="N80" s="36"/>
      <c r="O80" s="40">
        <v>32.9</v>
      </c>
      <c r="P80" s="40"/>
      <c r="Q80" s="40"/>
      <c r="R80" s="40">
        <f t="shared" si="8"/>
        <v>1048.5</v>
      </c>
      <c r="S80" s="40">
        <v>-144.61000000000001</v>
      </c>
      <c r="T80" s="40">
        <v>0</v>
      </c>
      <c r="U80" s="40"/>
      <c r="V80" s="40"/>
      <c r="W80" s="40"/>
      <c r="X80" s="40"/>
      <c r="Y80" s="40"/>
      <c r="Z80" s="40"/>
      <c r="AA80" s="91">
        <v>110.1</v>
      </c>
      <c r="AB80" s="50"/>
      <c r="AC80" s="40"/>
      <c r="AD80" s="40"/>
      <c r="AE80" s="40"/>
      <c r="AF80" s="40"/>
      <c r="AG80" s="40">
        <f t="shared" si="9"/>
        <v>-34.510000000000019</v>
      </c>
      <c r="AH80" s="40">
        <f t="shared" si="10"/>
        <v>1083.01</v>
      </c>
      <c r="AI80" s="64"/>
      <c r="AK80" s="25"/>
      <c r="AL80" s="25"/>
      <c r="AM80" s="25"/>
    </row>
    <row r="81" spans="1:39" s="21" customFormat="1" ht="30.75" x14ac:dyDescent="0.4">
      <c r="A81" s="29">
        <v>181</v>
      </c>
      <c r="B81" s="41" t="s">
        <v>186</v>
      </c>
      <c r="C81" s="42"/>
      <c r="D81" s="49"/>
      <c r="E81" s="49"/>
      <c r="F81" s="50">
        <v>765.92</v>
      </c>
      <c r="G81" s="36"/>
      <c r="H81" s="50"/>
      <c r="I81" s="50"/>
      <c r="J81" s="50"/>
      <c r="K81" s="50"/>
      <c r="L81" s="50"/>
      <c r="M81" s="50">
        <v>46.56</v>
      </c>
      <c r="N81" s="36"/>
      <c r="O81" s="50">
        <v>26.32</v>
      </c>
      <c r="P81" s="50"/>
      <c r="Q81" s="50"/>
      <c r="R81" s="40">
        <f t="shared" si="8"/>
        <v>838.80000000000007</v>
      </c>
      <c r="S81" s="50">
        <v>-158.18</v>
      </c>
      <c r="T81" s="50">
        <v>0</v>
      </c>
      <c r="U81" s="50"/>
      <c r="V81" s="50"/>
      <c r="W81" s="50"/>
      <c r="X81" s="50"/>
      <c r="Y81" s="50"/>
      <c r="Z81" s="50"/>
      <c r="AA81" s="91">
        <v>88.08</v>
      </c>
      <c r="AB81" s="50"/>
      <c r="AC81" s="50"/>
      <c r="AD81" s="50"/>
      <c r="AE81" s="50"/>
      <c r="AF81" s="50"/>
      <c r="AG81" s="40">
        <f t="shared" si="9"/>
        <v>-70.100000000000009</v>
      </c>
      <c r="AH81" s="40">
        <f t="shared" si="10"/>
        <v>908.90000000000009</v>
      </c>
      <c r="AI81" s="65"/>
      <c r="AK81" s="24"/>
      <c r="AL81" s="24"/>
      <c r="AM81" s="24"/>
    </row>
    <row r="82" spans="1:39" s="21" customFormat="1" ht="30.75" x14ac:dyDescent="0.4">
      <c r="A82" s="29" t="s">
        <v>77</v>
      </c>
      <c r="B82" s="41" t="s">
        <v>34</v>
      </c>
      <c r="C82" s="42"/>
      <c r="D82" s="49"/>
      <c r="E82" s="49"/>
      <c r="F82" s="50">
        <v>7659.2</v>
      </c>
      <c r="G82" s="36">
        <v>1225.47</v>
      </c>
      <c r="H82" s="50"/>
      <c r="I82" s="50"/>
      <c r="J82" s="50"/>
      <c r="K82" s="50"/>
      <c r="L82" s="50"/>
      <c r="M82" s="50">
        <v>465.5</v>
      </c>
      <c r="N82" s="36"/>
      <c r="O82" s="50">
        <v>263.2</v>
      </c>
      <c r="P82" s="50"/>
      <c r="Q82" s="50"/>
      <c r="R82" s="40">
        <f t="shared" si="8"/>
        <v>9613.3700000000008</v>
      </c>
      <c r="S82" s="50"/>
      <c r="T82" s="50">
        <v>1506.25</v>
      </c>
      <c r="U82" s="50"/>
      <c r="V82" s="50"/>
      <c r="W82" s="50"/>
      <c r="X82" s="50"/>
      <c r="Y82" s="50"/>
      <c r="Z82" s="50"/>
      <c r="AA82" s="91">
        <v>880.79</v>
      </c>
      <c r="AB82" s="50"/>
      <c r="AC82" s="50"/>
      <c r="AD82" s="50"/>
      <c r="AE82" s="50"/>
      <c r="AF82" s="50"/>
      <c r="AG82" s="40">
        <f t="shared" ref="AG82" si="13">SUM(S82:AF82)</f>
        <v>2387.04</v>
      </c>
      <c r="AH82" s="40">
        <f t="shared" ref="AH82" si="14">+R82-AG82</f>
        <v>7226.3300000000008</v>
      </c>
      <c r="AI82" s="65"/>
      <c r="AK82" s="24"/>
      <c r="AL82" s="24"/>
      <c r="AM82" s="24"/>
    </row>
    <row r="83" spans="1:39" s="21" customFormat="1" ht="30.75" x14ac:dyDescent="0.4">
      <c r="A83" s="19" t="s">
        <v>99</v>
      </c>
      <c r="B83" s="37" t="s">
        <v>55</v>
      </c>
      <c r="C83" s="42"/>
      <c r="D83" s="49"/>
      <c r="E83" s="49"/>
      <c r="F83" s="50">
        <v>15318.4</v>
      </c>
      <c r="G83" s="36"/>
      <c r="H83" s="50"/>
      <c r="I83" s="50"/>
      <c r="J83" s="50"/>
      <c r="K83" s="50"/>
      <c r="L83" s="50"/>
      <c r="M83" s="50">
        <v>931</v>
      </c>
      <c r="N83" s="36"/>
      <c r="O83" s="50">
        <v>526.4</v>
      </c>
      <c r="P83" s="50"/>
      <c r="Q83" s="50"/>
      <c r="R83" s="40">
        <f t="shared" si="8"/>
        <v>16775.8</v>
      </c>
      <c r="S83" s="50"/>
      <c r="T83" s="50">
        <v>3217.1220000000003</v>
      </c>
      <c r="U83" s="50"/>
      <c r="V83" s="50"/>
      <c r="W83" s="50"/>
      <c r="X83" s="50"/>
      <c r="Y83" s="50"/>
      <c r="Z83" s="50"/>
      <c r="AA83" s="91">
        <v>880.79</v>
      </c>
      <c r="AB83" s="50"/>
      <c r="AC83" s="50"/>
      <c r="AD83" s="50"/>
      <c r="AE83" s="50"/>
      <c r="AF83" s="50"/>
      <c r="AG83" s="40">
        <f t="shared" ref="AG83:AG84" si="15">SUM(S83:AF83)</f>
        <v>4097.9120000000003</v>
      </c>
      <c r="AH83" s="40">
        <f t="shared" ref="AH83:AH84" si="16">+R83-AG83</f>
        <v>12677.887999999999</v>
      </c>
      <c r="AI83" s="65"/>
      <c r="AK83" s="24"/>
      <c r="AL83" s="24"/>
      <c r="AM83" s="24"/>
    </row>
    <row r="84" spans="1:39" s="21" customFormat="1" ht="30.75" x14ac:dyDescent="0.4">
      <c r="A84" s="26" t="s">
        <v>105</v>
      </c>
      <c r="B84" s="41" t="s">
        <v>61</v>
      </c>
      <c r="C84" s="42"/>
      <c r="D84" s="49"/>
      <c r="E84" s="49"/>
      <c r="F84" s="50">
        <v>15318.4</v>
      </c>
      <c r="G84" s="36"/>
      <c r="H84" s="50"/>
      <c r="I84" s="50"/>
      <c r="J84" s="50"/>
      <c r="K84" s="50"/>
      <c r="L84" s="50"/>
      <c r="M84" s="50">
        <v>931</v>
      </c>
      <c r="N84" s="36"/>
      <c r="O84" s="50">
        <v>526.4</v>
      </c>
      <c r="P84" s="50"/>
      <c r="Q84" s="50"/>
      <c r="R84" s="40">
        <f t="shared" si="8"/>
        <v>16775.8</v>
      </c>
      <c r="S84" s="50"/>
      <c r="T84" s="50">
        <v>3217.1220000000003</v>
      </c>
      <c r="U84" s="50"/>
      <c r="V84" s="50"/>
      <c r="W84" s="50"/>
      <c r="X84" s="50"/>
      <c r="Y84" s="50"/>
      <c r="Z84" s="50"/>
      <c r="AA84" s="91">
        <v>880.79</v>
      </c>
      <c r="AB84" s="50"/>
      <c r="AC84" s="50"/>
      <c r="AD84" s="50"/>
      <c r="AE84" s="50"/>
      <c r="AF84" s="50"/>
      <c r="AG84" s="40">
        <f t="shared" si="15"/>
        <v>4097.9120000000003</v>
      </c>
      <c r="AH84" s="40">
        <f t="shared" si="16"/>
        <v>12677.887999999999</v>
      </c>
      <c r="AI84" s="65"/>
      <c r="AK84" s="24"/>
      <c r="AL84" s="24"/>
      <c r="AM84" s="24"/>
    </row>
    <row r="85" spans="1:39" s="21" customFormat="1" ht="30.75" x14ac:dyDescent="0.4">
      <c r="A85" s="32" t="s">
        <v>73</v>
      </c>
      <c r="B85" s="51" t="s">
        <v>214</v>
      </c>
      <c r="C85" s="52"/>
      <c r="D85" s="45"/>
      <c r="E85" s="45"/>
      <c r="F85" s="46">
        <v>7420.3</v>
      </c>
      <c r="G85" s="46">
        <v>1038.8420000000001</v>
      </c>
      <c r="H85" s="46"/>
      <c r="I85" s="46"/>
      <c r="J85" s="46"/>
      <c r="K85" s="46"/>
      <c r="L85" s="46"/>
      <c r="M85" s="46">
        <v>465.5</v>
      </c>
      <c r="N85" s="46"/>
      <c r="O85" s="46">
        <v>261.2</v>
      </c>
      <c r="P85" s="46"/>
      <c r="Q85" s="46"/>
      <c r="R85" s="47">
        <f t="shared" si="8"/>
        <v>9185.8420000000006</v>
      </c>
      <c r="S85" s="46"/>
      <c r="T85" s="46">
        <v>1414.91</v>
      </c>
      <c r="U85" s="46">
        <v>24.414999999999999</v>
      </c>
      <c r="V85" s="46">
        <v>74.203000000000003</v>
      </c>
      <c r="W85" s="46"/>
      <c r="X85" s="46"/>
      <c r="Y85" s="46"/>
      <c r="Z85" s="46"/>
      <c r="AA85" s="92">
        <v>853.33</v>
      </c>
      <c r="AB85" s="46"/>
      <c r="AC85" s="46"/>
      <c r="AD85" s="46"/>
      <c r="AE85" s="46"/>
      <c r="AF85" s="46"/>
      <c r="AG85" s="47">
        <f t="shared" si="9"/>
        <v>2366.8580000000002</v>
      </c>
      <c r="AH85" s="47">
        <f t="shared" si="10"/>
        <v>6818.9840000000004</v>
      </c>
      <c r="AI85" s="65"/>
      <c r="AK85" s="24"/>
      <c r="AL85" s="24"/>
      <c r="AM85" s="24"/>
    </row>
    <row r="86" spans="1:39" s="24" customFormat="1" ht="30.75" x14ac:dyDescent="0.3">
      <c r="A86" s="19" t="s">
        <v>141</v>
      </c>
      <c r="B86" s="37" t="s">
        <v>215</v>
      </c>
      <c r="C86" s="35"/>
      <c r="D86" s="38"/>
      <c r="E86" s="49"/>
      <c r="F86" s="50">
        <v>6617.2749999999996</v>
      </c>
      <c r="G86" s="36">
        <v>926.41849999999999</v>
      </c>
      <c r="H86" s="50"/>
      <c r="I86" s="50"/>
      <c r="J86" s="50"/>
      <c r="K86" s="50"/>
      <c r="L86" s="50"/>
      <c r="M86" s="50">
        <v>465.5</v>
      </c>
      <c r="N86" s="36"/>
      <c r="O86" s="50">
        <v>229.8</v>
      </c>
      <c r="P86" s="50"/>
      <c r="Q86" s="50"/>
      <c r="R86" s="40">
        <f t="shared" si="8"/>
        <v>8238.9934999999987</v>
      </c>
      <c r="S86" s="50"/>
      <c r="T86" s="50">
        <v>1212.6600000000001</v>
      </c>
      <c r="U86" s="50">
        <v>19.5</v>
      </c>
      <c r="V86" s="50">
        <v>66.172749999999994</v>
      </c>
      <c r="W86" s="50"/>
      <c r="X86" s="50"/>
      <c r="Y86" s="50"/>
      <c r="Z86" s="50"/>
      <c r="AA86" s="91">
        <v>760.99</v>
      </c>
      <c r="AB86" s="50"/>
      <c r="AC86" s="50"/>
      <c r="AD86" s="50"/>
      <c r="AE86" s="50"/>
      <c r="AF86" s="50"/>
      <c r="AG86" s="40">
        <f t="shared" si="9"/>
        <v>2059.3227500000003</v>
      </c>
      <c r="AH86" s="40">
        <f t="shared" si="10"/>
        <v>6179.6707499999984</v>
      </c>
      <c r="AI86" s="63"/>
    </row>
    <row r="87" spans="1:39" s="24" customFormat="1" ht="30.75" x14ac:dyDescent="0.4">
      <c r="A87" s="20" t="s">
        <v>142</v>
      </c>
      <c r="B87" s="34" t="s">
        <v>216</v>
      </c>
      <c r="C87" s="38"/>
      <c r="D87" s="38"/>
      <c r="E87" s="49"/>
      <c r="F87" s="50">
        <v>6617.2749999999996</v>
      </c>
      <c r="G87" s="36"/>
      <c r="H87" s="50"/>
      <c r="I87" s="50"/>
      <c r="J87" s="50"/>
      <c r="K87" s="50"/>
      <c r="L87" s="50"/>
      <c r="M87" s="50">
        <v>465.5</v>
      </c>
      <c r="N87" s="36"/>
      <c r="O87" s="50">
        <v>229.8</v>
      </c>
      <c r="P87" s="50"/>
      <c r="Q87" s="50"/>
      <c r="R87" s="40">
        <f t="shared" si="8"/>
        <v>7312.5749999999998</v>
      </c>
      <c r="S87" s="50"/>
      <c r="T87" s="50">
        <v>1014.78</v>
      </c>
      <c r="U87" s="50">
        <v>38.409999999999997</v>
      </c>
      <c r="V87" s="50">
        <v>66.172749999999994</v>
      </c>
      <c r="W87" s="50"/>
      <c r="X87" s="50"/>
      <c r="Y87" s="50"/>
      <c r="Z87" s="50"/>
      <c r="AA87" s="91">
        <v>760.99</v>
      </c>
      <c r="AB87" s="50"/>
      <c r="AC87" s="50"/>
      <c r="AD87" s="50"/>
      <c r="AE87" s="50"/>
      <c r="AF87" s="50"/>
      <c r="AG87" s="40">
        <f t="shared" si="9"/>
        <v>1880.35275</v>
      </c>
      <c r="AH87" s="40">
        <f t="shared" si="10"/>
        <v>5432.2222499999998</v>
      </c>
      <c r="AI87" s="68"/>
    </row>
    <row r="88" spans="1:39" s="25" customFormat="1" ht="30.75" x14ac:dyDescent="0.4">
      <c r="A88" s="27" t="s">
        <v>143</v>
      </c>
      <c r="B88" s="48" t="s">
        <v>217</v>
      </c>
      <c r="C88" s="49"/>
      <c r="D88" s="49"/>
      <c r="E88" s="49"/>
      <c r="F88" s="40">
        <v>7420.3</v>
      </c>
      <c r="G88" s="36">
        <v>1038.8420000000001</v>
      </c>
      <c r="H88" s="40"/>
      <c r="I88" s="40"/>
      <c r="J88" s="40"/>
      <c r="K88" s="40"/>
      <c r="L88" s="40"/>
      <c r="M88" s="40">
        <v>465.5</v>
      </c>
      <c r="N88" s="36"/>
      <c r="O88" s="40">
        <v>261.2</v>
      </c>
      <c r="P88" s="40"/>
      <c r="Q88" s="40"/>
      <c r="R88" s="40">
        <f t="shared" si="8"/>
        <v>9185.8420000000006</v>
      </c>
      <c r="S88" s="40"/>
      <c r="T88" s="40">
        <v>1414.91</v>
      </c>
      <c r="U88" s="40">
        <v>46.37</v>
      </c>
      <c r="V88" s="40"/>
      <c r="W88" s="40"/>
      <c r="X88" s="40"/>
      <c r="Y88" s="40"/>
      <c r="Z88" s="40"/>
      <c r="AA88" s="91">
        <v>853.33</v>
      </c>
      <c r="AB88" s="50"/>
      <c r="AC88" s="40"/>
      <c r="AD88" s="40"/>
      <c r="AE88" s="40"/>
      <c r="AF88" s="40"/>
      <c r="AG88" s="40">
        <f t="shared" si="9"/>
        <v>2314.61</v>
      </c>
      <c r="AH88" s="40">
        <f t="shared" si="10"/>
        <v>6871.232</v>
      </c>
      <c r="AI88" s="66"/>
    </row>
    <row r="89" spans="1:39" s="25" customFormat="1" ht="30.75" x14ac:dyDescent="0.4">
      <c r="A89" s="20" t="s">
        <v>144</v>
      </c>
      <c r="B89" s="34" t="s">
        <v>218</v>
      </c>
      <c r="C89" s="38"/>
      <c r="D89" s="38"/>
      <c r="E89" s="49"/>
      <c r="F89" s="40">
        <v>9611.0750000000007</v>
      </c>
      <c r="G89" s="36"/>
      <c r="H89" s="40"/>
      <c r="I89" s="40"/>
      <c r="J89" s="40"/>
      <c r="K89" s="40"/>
      <c r="L89" s="40"/>
      <c r="M89" s="40">
        <v>465.5</v>
      </c>
      <c r="N89" s="36"/>
      <c r="O89" s="40">
        <v>315.43</v>
      </c>
      <c r="P89" s="40"/>
      <c r="Q89" s="40"/>
      <c r="R89" s="40">
        <f t="shared" si="8"/>
        <v>10392.005000000001</v>
      </c>
      <c r="S89" s="40"/>
      <c r="T89" s="40">
        <v>1675.51</v>
      </c>
      <c r="U89" s="40">
        <v>68.09</v>
      </c>
      <c r="V89" s="40"/>
      <c r="W89" s="40"/>
      <c r="X89" s="40"/>
      <c r="Y89" s="40"/>
      <c r="Z89" s="40"/>
      <c r="AA89" s="91">
        <v>1105.27</v>
      </c>
      <c r="AB89" s="50"/>
      <c r="AC89" s="40"/>
      <c r="AD89" s="40"/>
      <c r="AE89" s="40"/>
      <c r="AF89" s="40"/>
      <c r="AG89" s="40">
        <f t="shared" si="9"/>
        <v>2848.87</v>
      </c>
      <c r="AH89" s="40">
        <f t="shared" si="10"/>
        <v>7543.1350000000011</v>
      </c>
      <c r="AI89" s="66"/>
    </row>
    <row r="90" spans="1:39" s="24" customFormat="1" ht="30.75" x14ac:dyDescent="0.4">
      <c r="A90" s="20" t="s">
        <v>145</v>
      </c>
      <c r="B90" s="34" t="s">
        <v>219</v>
      </c>
      <c r="C90" s="38"/>
      <c r="D90" s="38"/>
      <c r="E90" s="49"/>
      <c r="F90" s="50">
        <v>6617.2749999999996</v>
      </c>
      <c r="G90" s="36"/>
      <c r="H90" s="50"/>
      <c r="I90" s="50"/>
      <c r="J90" s="50"/>
      <c r="K90" s="50"/>
      <c r="L90" s="50"/>
      <c r="M90" s="50">
        <v>465.5</v>
      </c>
      <c r="N90" s="36"/>
      <c r="O90" s="50">
        <v>229.8</v>
      </c>
      <c r="P90" s="50"/>
      <c r="Q90" s="50"/>
      <c r="R90" s="40">
        <f t="shared" si="8"/>
        <v>7312.5749999999998</v>
      </c>
      <c r="S90" s="50"/>
      <c r="T90" s="50">
        <v>1014.78</v>
      </c>
      <c r="U90" s="50">
        <v>38.409999999999997</v>
      </c>
      <c r="V90" s="50">
        <v>66.172749999999994</v>
      </c>
      <c r="W90" s="50"/>
      <c r="X90" s="50"/>
      <c r="Y90" s="50"/>
      <c r="Z90" s="50"/>
      <c r="AA90" s="91">
        <v>760.99</v>
      </c>
      <c r="AB90" s="50"/>
      <c r="AC90" s="50"/>
      <c r="AD90" s="50"/>
      <c r="AE90" s="50"/>
      <c r="AF90" s="50"/>
      <c r="AG90" s="40">
        <f t="shared" si="9"/>
        <v>1880.35275</v>
      </c>
      <c r="AH90" s="50">
        <f t="shared" si="10"/>
        <v>5432.2222499999998</v>
      </c>
      <c r="AI90" s="68"/>
    </row>
    <row r="91" spans="1:39" s="25" customFormat="1" ht="30.75" x14ac:dyDescent="0.4">
      <c r="A91" s="22" t="s">
        <v>69</v>
      </c>
      <c r="B91" s="34" t="s">
        <v>220</v>
      </c>
      <c r="C91" s="38"/>
      <c r="D91" s="38"/>
      <c r="E91" s="49"/>
      <c r="F91" s="40">
        <v>6617.2749999999996</v>
      </c>
      <c r="G91" s="36">
        <v>926.41849999999999</v>
      </c>
      <c r="H91" s="40"/>
      <c r="I91" s="40"/>
      <c r="J91" s="40"/>
      <c r="K91" s="40"/>
      <c r="L91" s="40"/>
      <c r="M91" s="40">
        <v>465.5</v>
      </c>
      <c r="N91" s="36"/>
      <c r="O91" s="40">
        <v>229.8</v>
      </c>
      <c r="P91" s="40"/>
      <c r="Q91" s="40"/>
      <c r="R91" s="40">
        <f t="shared" si="8"/>
        <v>8238.9934999999987</v>
      </c>
      <c r="S91" s="40"/>
      <c r="T91" s="40">
        <v>1212.6600000000001</v>
      </c>
      <c r="U91" s="40">
        <v>36.409999999999997</v>
      </c>
      <c r="V91" s="40">
        <v>66.172749999999994</v>
      </c>
      <c r="W91" s="40"/>
      <c r="X91" s="40"/>
      <c r="Y91" s="40"/>
      <c r="Z91" s="40"/>
      <c r="AA91" s="91">
        <v>760.99</v>
      </c>
      <c r="AB91" s="50"/>
      <c r="AC91" s="40"/>
      <c r="AD91" s="40"/>
      <c r="AE91" s="40"/>
      <c r="AF91" s="40"/>
      <c r="AG91" s="40">
        <f t="shared" si="9"/>
        <v>2076.2327500000001</v>
      </c>
      <c r="AH91" s="40">
        <f t="shared" si="10"/>
        <v>6162.7607499999986</v>
      </c>
      <c r="AI91" s="68"/>
    </row>
    <row r="92" spans="1:39" s="25" customFormat="1" ht="30.75" x14ac:dyDescent="0.4">
      <c r="A92" s="22" t="s">
        <v>192</v>
      </c>
      <c r="B92" s="34" t="s">
        <v>180</v>
      </c>
      <c r="C92" s="38"/>
      <c r="D92" s="38"/>
      <c r="E92" s="49"/>
      <c r="F92" s="40">
        <v>9611.0750000000007</v>
      </c>
      <c r="G92" s="36"/>
      <c r="H92" s="40"/>
      <c r="I92" s="40"/>
      <c r="J92" s="40"/>
      <c r="K92" s="40"/>
      <c r="L92" s="40"/>
      <c r="M92" s="40">
        <v>465.5</v>
      </c>
      <c r="N92" s="36"/>
      <c r="O92" s="40">
        <v>315.43</v>
      </c>
      <c r="P92" s="40"/>
      <c r="Q92" s="40"/>
      <c r="R92" s="40">
        <f t="shared" si="8"/>
        <v>10392.005000000001</v>
      </c>
      <c r="S92" s="40"/>
      <c r="T92" s="40">
        <v>1675.51</v>
      </c>
      <c r="U92" s="40"/>
      <c r="V92" s="40"/>
      <c r="W92" s="40"/>
      <c r="X92" s="40"/>
      <c r="Y92" s="40"/>
      <c r="Z92" s="40"/>
      <c r="AA92" s="91">
        <v>1105.27</v>
      </c>
      <c r="AB92" s="50"/>
      <c r="AC92" s="40"/>
      <c r="AD92" s="40"/>
      <c r="AE92" s="40"/>
      <c r="AF92" s="40"/>
      <c r="AG92" s="40">
        <f t="shared" si="9"/>
        <v>2780.7799999999997</v>
      </c>
      <c r="AH92" s="40">
        <f t="shared" si="10"/>
        <v>7611.2250000000013</v>
      </c>
      <c r="AI92" s="66"/>
    </row>
    <row r="93" spans="1:39" ht="30.75" x14ac:dyDescent="0.4">
      <c r="A93" s="20" t="s">
        <v>146</v>
      </c>
      <c r="B93" s="34" t="s">
        <v>221</v>
      </c>
      <c r="C93" s="38"/>
      <c r="D93" s="38"/>
      <c r="E93" s="49"/>
      <c r="F93" s="40">
        <v>7420.3</v>
      </c>
      <c r="G93" s="36"/>
      <c r="H93" s="40"/>
      <c r="I93" s="40"/>
      <c r="J93" s="40"/>
      <c r="K93" s="40"/>
      <c r="L93" s="40"/>
      <c r="M93" s="40">
        <v>465.5</v>
      </c>
      <c r="N93" s="36"/>
      <c r="O93" s="40">
        <v>261.2</v>
      </c>
      <c r="P93" s="40"/>
      <c r="Q93" s="40"/>
      <c r="R93" s="40">
        <f t="shared" si="8"/>
        <v>8147</v>
      </c>
      <c r="S93" s="40"/>
      <c r="T93" s="40">
        <v>1193.01</v>
      </c>
      <c r="U93" s="40">
        <v>46.37</v>
      </c>
      <c r="V93" s="40">
        <v>74.203000000000003</v>
      </c>
      <c r="W93" s="40"/>
      <c r="X93" s="40"/>
      <c r="Y93" s="40"/>
      <c r="Z93" s="40"/>
      <c r="AA93" s="91">
        <v>853.33</v>
      </c>
      <c r="AB93" s="50"/>
      <c r="AC93" s="40"/>
      <c r="AD93" s="40"/>
      <c r="AE93" s="40"/>
      <c r="AF93" s="40"/>
      <c r="AG93" s="40">
        <f t="shared" si="9"/>
        <v>2166.913</v>
      </c>
      <c r="AH93" s="40">
        <f t="shared" si="10"/>
        <v>5980.0869999999995</v>
      </c>
      <c r="AI93" s="64"/>
    </row>
    <row r="94" spans="1:39" s="21" customFormat="1" ht="30.75" x14ac:dyDescent="0.4">
      <c r="A94" s="19" t="s">
        <v>147</v>
      </c>
      <c r="B94" s="37" t="s">
        <v>222</v>
      </c>
      <c r="C94" s="38"/>
      <c r="D94" s="38"/>
      <c r="E94" s="49"/>
      <c r="F94" s="50">
        <v>6617.2749999999996</v>
      </c>
      <c r="G94" s="36">
        <v>661.72749999999996</v>
      </c>
      <c r="H94" s="50"/>
      <c r="I94" s="50"/>
      <c r="J94" s="50"/>
      <c r="K94" s="50"/>
      <c r="L94" s="50"/>
      <c r="M94" s="50">
        <v>465.5</v>
      </c>
      <c r="N94" s="36"/>
      <c r="O94" s="50">
        <v>229.8</v>
      </c>
      <c r="P94" s="50"/>
      <c r="Q94" s="50"/>
      <c r="R94" s="40">
        <f t="shared" si="8"/>
        <v>7974.3024999999998</v>
      </c>
      <c r="S94" s="50"/>
      <c r="T94" s="50">
        <v>1156.1199999999999</v>
      </c>
      <c r="U94" s="50">
        <v>38.409999999999997</v>
      </c>
      <c r="V94" s="50">
        <v>66.17</v>
      </c>
      <c r="W94" s="50"/>
      <c r="X94" s="50"/>
      <c r="Y94" s="50"/>
      <c r="Z94" s="50"/>
      <c r="AA94" s="91">
        <v>760.99</v>
      </c>
      <c r="AB94" s="50"/>
      <c r="AC94" s="50"/>
      <c r="AD94" s="50"/>
      <c r="AE94" s="50"/>
      <c r="AF94" s="50"/>
      <c r="AG94" s="40">
        <f t="shared" si="9"/>
        <v>2021.69</v>
      </c>
      <c r="AH94" s="40">
        <f t="shared" si="10"/>
        <v>5952.6124999999993</v>
      </c>
      <c r="AI94" s="65"/>
    </row>
    <row r="95" spans="1:39" s="21" customFormat="1" ht="30.75" x14ac:dyDescent="0.4">
      <c r="A95" s="20" t="s">
        <v>148</v>
      </c>
      <c r="B95" s="34" t="s">
        <v>223</v>
      </c>
      <c r="C95" s="38"/>
      <c r="D95" s="38"/>
      <c r="E95" s="49"/>
      <c r="F95" s="50">
        <v>9611.0750000000007</v>
      </c>
      <c r="G95" s="36"/>
      <c r="H95" s="50"/>
      <c r="I95" s="50"/>
      <c r="J95" s="50"/>
      <c r="K95" s="50"/>
      <c r="L95" s="50"/>
      <c r="M95" s="50">
        <v>465.5</v>
      </c>
      <c r="N95" s="36"/>
      <c r="O95" s="50">
        <v>315.43</v>
      </c>
      <c r="P95" s="50"/>
      <c r="Q95" s="50"/>
      <c r="R95" s="40">
        <f t="shared" si="8"/>
        <v>10392.005000000001</v>
      </c>
      <c r="S95" s="50"/>
      <c r="T95" s="50">
        <v>1675.51</v>
      </c>
      <c r="U95" s="50">
        <v>38.409999999999997</v>
      </c>
      <c r="V95" s="50"/>
      <c r="W95" s="50"/>
      <c r="X95" s="50"/>
      <c r="Y95" s="50"/>
      <c r="Z95" s="50"/>
      <c r="AA95" s="91">
        <v>1105.27</v>
      </c>
      <c r="AB95" s="50"/>
      <c r="AC95" s="50"/>
      <c r="AD95" s="50"/>
      <c r="AE95" s="50"/>
      <c r="AF95" s="50"/>
      <c r="AG95" s="40">
        <f t="shared" si="9"/>
        <v>2819.19</v>
      </c>
      <c r="AH95" s="40">
        <f t="shared" si="10"/>
        <v>7572.8150000000005</v>
      </c>
      <c r="AI95" s="65"/>
    </row>
    <row r="96" spans="1:39" s="21" customFormat="1" ht="30.75" x14ac:dyDescent="0.4">
      <c r="A96" s="27" t="s">
        <v>149</v>
      </c>
      <c r="B96" s="48" t="s">
        <v>224</v>
      </c>
      <c r="C96" s="49"/>
      <c r="D96" s="49"/>
      <c r="E96" s="49"/>
      <c r="F96" s="50">
        <v>8313.7749999999996</v>
      </c>
      <c r="G96" s="36">
        <v>1163.9285</v>
      </c>
      <c r="H96" s="50"/>
      <c r="I96" s="50"/>
      <c r="J96" s="50"/>
      <c r="K96" s="50"/>
      <c r="L96" s="50"/>
      <c r="M96" s="50">
        <v>465.5</v>
      </c>
      <c r="N96" s="36"/>
      <c r="O96" s="50">
        <v>286.45</v>
      </c>
      <c r="P96" s="50"/>
      <c r="Q96" s="50"/>
      <c r="R96" s="40">
        <f t="shared" si="8"/>
        <v>10229.6535</v>
      </c>
      <c r="S96" s="50"/>
      <c r="T96" s="50">
        <v>1637.86</v>
      </c>
      <c r="U96" s="50">
        <v>55.23</v>
      </c>
      <c r="V96" s="50">
        <v>83.137749999999997</v>
      </c>
      <c r="W96" s="50"/>
      <c r="X96" s="50"/>
      <c r="Y96" s="50"/>
      <c r="Z96" s="50"/>
      <c r="AA96" s="91">
        <v>956.08</v>
      </c>
      <c r="AB96" s="50"/>
      <c r="AC96" s="50"/>
      <c r="AD96" s="50"/>
      <c r="AE96" s="50"/>
      <c r="AF96" s="50"/>
      <c r="AG96" s="40">
        <f t="shared" si="9"/>
        <v>2732.3077499999999</v>
      </c>
      <c r="AH96" s="40">
        <f t="shared" si="10"/>
        <v>7497.3457500000004</v>
      </c>
      <c r="AI96" s="65"/>
    </row>
    <row r="97" spans="1:37" s="21" customFormat="1" ht="30.75" x14ac:dyDescent="0.4">
      <c r="A97" s="27">
        <v>168</v>
      </c>
      <c r="B97" s="48" t="s">
        <v>178</v>
      </c>
      <c r="C97" s="38"/>
      <c r="D97" s="49"/>
      <c r="E97" s="49"/>
      <c r="F97" s="50">
        <v>6617.2749999999996</v>
      </c>
      <c r="G97" s="36"/>
      <c r="H97" s="50"/>
      <c r="I97" s="50"/>
      <c r="J97" s="50"/>
      <c r="K97" s="50"/>
      <c r="L97" s="50"/>
      <c r="M97" s="50">
        <v>465.5</v>
      </c>
      <c r="N97" s="36"/>
      <c r="O97" s="50">
        <v>229.8</v>
      </c>
      <c r="P97" s="50"/>
      <c r="Q97" s="50"/>
      <c r="R97" s="40">
        <f t="shared" si="8"/>
        <v>7312.5749999999998</v>
      </c>
      <c r="S97" s="50"/>
      <c r="T97" s="50">
        <v>1014.78</v>
      </c>
      <c r="U97" s="50"/>
      <c r="V97" s="50"/>
      <c r="W97" s="50"/>
      <c r="X97" s="50"/>
      <c r="Y97" s="50"/>
      <c r="Z97" s="50"/>
      <c r="AA97" s="91"/>
      <c r="AB97" s="50"/>
      <c r="AC97" s="50"/>
      <c r="AD97" s="50"/>
      <c r="AE97" s="50"/>
      <c r="AF97" s="50"/>
      <c r="AG97" s="40">
        <f t="shared" si="9"/>
        <v>1014.78</v>
      </c>
      <c r="AH97" s="40">
        <f t="shared" si="10"/>
        <v>6297.7950000000001</v>
      </c>
      <c r="AI97" s="65"/>
    </row>
    <row r="98" spans="1:37" s="21" customFormat="1" ht="30.75" x14ac:dyDescent="0.4">
      <c r="A98" s="27">
        <v>176</v>
      </c>
      <c r="B98" s="48" t="s">
        <v>179</v>
      </c>
      <c r="C98" s="49"/>
      <c r="D98" s="38"/>
      <c r="E98" s="49"/>
      <c r="F98" s="50">
        <v>8313.7749999999996</v>
      </c>
      <c r="G98" s="36">
        <v>1662.7550000000001</v>
      </c>
      <c r="H98" s="50"/>
      <c r="I98" s="50"/>
      <c r="J98" s="50"/>
      <c r="K98" s="50"/>
      <c r="L98" s="50"/>
      <c r="M98" s="50">
        <v>465.5</v>
      </c>
      <c r="N98" s="36"/>
      <c r="O98" s="50">
        <v>286.45</v>
      </c>
      <c r="P98" s="50"/>
      <c r="Q98" s="50"/>
      <c r="R98" s="40">
        <f t="shared" si="8"/>
        <v>10728.48</v>
      </c>
      <c r="S98" s="50"/>
      <c r="T98" s="50">
        <v>1754.65</v>
      </c>
      <c r="U98" s="50">
        <v>68.09</v>
      </c>
      <c r="V98" s="50"/>
      <c r="W98" s="50"/>
      <c r="X98" s="50"/>
      <c r="Y98" s="50"/>
      <c r="Z98" s="50"/>
      <c r="AA98" s="91">
        <v>956.08</v>
      </c>
      <c r="AB98" s="50"/>
      <c r="AC98" s="50"/>
      <c r="AD98" s="50"/>
      <c r="AE98" s="50"/>
      <c r="AF98" s="50"/>
      <c r="AG98" s="40">
        <f t="shared" si="9"/>
        <v>2778.82</v>
      </c>
      <c r="AH98" s="40">
        <f t="shared" si="10"/>
        <v>7949.66</v>
      </c>
      <c r="AI98" s="65"/>
    </row>
    <row r="99" spans="1:37" s="21" customFormat="1" ht="30.75" x14ac:dyDescent="0.4">
      <c r="A99" s="33" t="s">
        <v>153</v>
      </c>
      <c r="B99" s="44" t="s">
        <v>225</v>
      </c>
      <c r="C99" s="45"/>
      <c r="D99" s="45"/>
      <c r="E99" s="45"/>
      <c r="F99" s="46">
        <v>6718.4000000000005</v>
      </c>
      <c r="G99" s="46"/>
      <c r="H99" s="46"/>
      <c r="I99" s="46"/>
      <c r="J99" s="46"/>
      <c r="K99" s="46"/>
      <c r="L99" s="46"/>
      <c r="M99" s="46">
        <v>465.6</v>
      </c>
      <c r="N99" s="46"/>
      <c r="O99" s="46">
        <v>240.8</v>
      </c>
      <c r="P99" s="46"/>
      <c r="Q99" s="46"/>
      <c r="R99" s="47">
        <f t="shared" si="8"/>
        <v>7424.8000000000011</v>
      </c>
      <c r="S99" s="46"/>
      <c r="T99" s="46">
        <v>1038.7481040000002</v>
      </c>
      <c r="U99" s="46">
        <v>32.75</v>
      </c>
      <c r="V99" s="46"/>
      <c r="W99" s="46"/>
      <c r="X99" s="46"/>
      <c r="Y99" s="46"/>
      <c r="Z99" s="46"/>
      <c r="AA99" s="92">
        <v>772.62</v>
      </c>
      <c r="AB99" s="46"/>
      <c r="AC99" s="46"/>
      <c r="AD99" s="46"/>
      <c r="AE99" s="46"/>
      <c r="AF99" s="46"/>
      <c r="AG99" s="47">
        <f t="shared" si="9"/>
        <v>1844.1181040000001</v>
      </c>
      <c r="AH99" s="47">
        <f t="shared" si="10"/>
        <v>5580.681896000001</v>
      </c>
      <c r="AI99" s="65"/>
    </row>
    <row r="100" spans="1:37" ht="30.75" x14ac:dyDescent="0.4">
      <c r="A100" s="20" t="s">
        <v>154</v>
      </c>
      <c r="B100" s="34" t="s">
        <v>226</v>
      </c>
      <c r="C100" s="38"/>
      <c r="D100" s="38"/>
      <c r="E100" s="38"/>
      <c r="F100" s="40">
        <v>1511.64</v>
      </c>
      <c r="G100" s="36"/>
      <c r="H100" s="40"/>
      <c r="I100" s="40"/>
      <c r="J100" s="40"/>
      <c r="K100" s="40"/>
      <c r="L100" s="40"/>
      <c r="M100" s="40">
        <v>104.76</v>
      </c>
      <c r="N100" s="36"/>
      <c r="O100" s="40">
        <v>54.18</v>
      </c>
      <c r="P100" s="40"/>
      <c r="Q100" s="40"/>
      <c r="R100" s="40">
        <f t="shared" si="8"/>
        <v>1670.5800000000002</v>
      </c>
      <c r="S100" s="40">
        <v>-104.8</v>
      </c>
      <c r="T100" s="40">
        <v>0</v>
      </c>
      <c r="U100" s="40">
        <v>1.1200000000000001</v>
      </c>
      <c r="V100" s="40"/>
      <c r="W100" s="40"/>
      <c r="X100" s="40"/>
      <c r="Y100" s="40"/>
      <c r="Z100" s="40"/>
      <c r="AA100" s="91">
        <v>173.84</v>
      </c>
      <c r="AB100" s="50"/>
      <c r="AC100" s="40"/>
      <c r="AD100" s="40"/>
      <c r="AE100" s="40"/>
      <c r="AF100" s="40"/>
      <c r="AG100" s="40">
        <f t="shared" si="9"/>
        <v>70.160000000000011</v>
      </c>
      <c r="AH100" s="40">
        <f t="shared" si="10"/>
        <v>1600.42</v>
      </c>
      <c r="AI100" s="64"/>
    </row>
    <row r="101" spans="1:37" s="21" customFormat="1" ht="30.75" x14ac:dyDescent="0.4">
      <c r="A101" s="27" t="s">
        <v>155</v>
      </c>
      <c r="B101" s="48" t="s">
        <v>227</v>
      </c>
      <c r="C101" s="49"/>
      <c r="D101" s="49"/>
      <c r="E101" s="49"/>
      <c r="F101" s="50">
        <v>6718.4000000000005</v>
      </c>
      <c r="G101" s="36"/>
      <c r="H101" s="50"/>
      <c r="I101" s="50"/>
      <c r="J101" s="50"/>
      <c r="K101" s="50"/>
      <c r="L101" s="50"/>
      <c r="M101" s="50">
        <v>465.6</v>
      </c>
      <c r="N101" s="36"/>
      <c r="O101" s="50">
        <v>240.8</v>
      </c>
      <c r="P101" s="50"/>
      <c r="Q101" s="50"/>
      <c r="R101" s="40">
        <f t="shared" si="8"/>
        <v>7424.8000000000011</v>
      </c>
      <c r="S101" s="50"/>
      <c r="T101" s="50">
        <v>1038.7481040000002</v>
      </c>
      <c r="U101" s="50">
        <v>22.76</v>
      </c>
      <c r="V101" s="50">
        <v>67.184000000000012</v>
      </c>
      <c r="W101" s="50"/>
      <c r="X101" s="50"/>
      <c r="Y101" s="50"/>
      <c r="Z101" s="50"/>
      <c r="AA101" s="91">
        <v>772.62</v>
      </c>
      <c r="AB101" s="50"/>
      <c r="AC101" s="50"/>
      <c r="AD101" s="50"/>
      <c r="AE101" s="50"/>
      <c r="AF101" s="50"/>
      <c r="AG101" s="40">
        <f t="shared" si="9"/>
        <v>1901.3121040000001</v>
      </c>
      <c r="AH101" s="40">
        <f t="shared" si="10"/>
        <v>5523.4878960000005</v>
      </c>
      <c r="AI101" s="65"/>
    </row>
    <row r="102" spans="1:37" s="24" customFormat="1" ht="30.75" x14ac:dyDescent="0.4">
      <c r="A102" s="71" t="s">
        <v>156</v>
      </c>
      <c r="B102" s="72" t="s">
        <v>228</v>
      </c>
      <c r="C102" s="86"/>
      <c r="D102" s="86"/>
      <c r="E102" s="86"/>
      <c r="F102" s="50">
        <v>5542.68</v>
      </c>
      <c r="G102" s="36"/>
      <c r="H102" s="50"/>
      <c r="I102" s="50"/>
      <c r="J102" s="50"/>
      <c r="K102" s="50"/>
      <c r="L102" s="50"/>
      <c r="M102" s="50">
        <v>384.12</v>
      </c>
      <c r="N102" s="36"/>
      <c r="O102" s="50">
        <v>198.66</v>
      </c>
      <c r="P102" s="50"/>
      <c r="Q102" s="50"/>
      <c r="R102" s="40">
        <f t="shared" ref="R102:R108" si="17">SUM(F102:Q102)</f>
        <v>6125.46</v>
      </c>
      <c r="S102" s="50"/>
      <c r="T102" s="50">
        <v>761.20908000000009</v>
      </c>
      <c r="U102" s="50">
        <v>4.4749999999999996</v>
      </c>
      <c r="V102" s="50"/>
      <c r="W102" s="50"/>
      <c r="X102" s="50"/>
      <c r="Y102" s="50"/>
      <c r="Z102" s="50"/>
      <c r="AA102" s="91">
        <v>637.41</v>
      </c>
      <c r="AB102" s="50"/>
      <c r="AC102" s="50"/>
      <c r="AD102" s="50"/>
      <c r="AE102" s="50"/>
      <c r="AF102" s="50"/>
      <c r="AG102" s="40">
        <f t="shared" ref="AG102:AG108" si="18">SUM(S102:AF102)</f>
        <v>1403.0940800000001</v>
      </c>
      <c r="AH102" s="40">
        <f t="shared" ref="AH102:AH108" si="19">+R102-AG102</f>
        <v>4722.3659200000002</v>
      </c>
      <c r="AI102" s="68"/>
      <c r="AK102" s="24" t="s">
        <v>189</v>
      </c>
    </row>
    <row r="103" spans="1:37" s="24" customFormat="1" ht="30.75" x14ac:dyDescent="0.4">
      <c r="A103" s="19" t="s">
        <v>157</v>
      </c>
      <c r="B103" s="37" t="s">
        <v>229</v>
      </c>
      <c r="C103" s="35"/>
      <c r="D103" s="38"/>
      <c r="E103" s="38"/>
      <c r="F103" s="50">
        <v>4870.84</v>
      </c>
      <c r="G103" s="36"/>
      <c r="H103" s="50"/>
      <c r="I103" s="50"/>
      <c r="J103" s="50"/>
      <c r="K103" s="50"/>
      <c r="L103" s="50"/>
      <c r="M103" s="50">
        <v>337.56</v>
      </c>
      <c r="N103" s="36"/>
      <c r="O103" s="50">
        <v>174.58</v>
      </c>
      <c r="P103" s="50"/>
      <c r="Q103" s="50"/>
      <c r="R103" s="40">
        <f t="shared" si="17"/>
        <v>5382.9800000000005</v>
      </c>
      <c r="S103" s="50"/>
      <c r="T103" s="50">
        <v>602.61535200000014</v>
      </c>
      <c r="U103" s="50">
        <v>39.409999999999997</v>
      </c>
      <c r="V103" s="50">
        <v>48.708400000000005</v>
      </c>
      <c r="W103" s="50"/>
      <c r="X103" s="50"/>
      <c r="Y103" s="50"/>
      <c r="Z103" s="50"/>
      <c r="AA103" s="91">
        <v>560.15</v>
      </c>
      <c r="AB103" s="50"/>
      <c r="AC103" s="50"/>
      <c r="AD103" s="50"/>
      <c r="AE103" s="50"/>
      <c r="AF103" s="50"/>
      <c r="AG103" s="40">
        <f t="shared" si="18"/>
        <v>1250.8837520000002</v>
      </c>
      <c r="AH103" s="40">
        <f t="shared" si="19"/>
        <v>4132.0962479999998</v>
      </c>
      <c r="AI103" s="68"/>
    </row>
    <row r="104" spans="1:37" s="24" customFormat="1" ht="30.75" x14ac:dyDescent="0.4">
      <c r="A104" s="19" t="s">
        <v>158</v>
      </c>
      <c r="B104" s="37" t="s">
        <v>150</v>
      </c>
      <c r="C104" s="35"/>
      <c r="D104" s="38"/>
      <c r="E104" s="38"/>
      <c r="F104" s="50">
        <v>7659.2</v>
      </c>
      <c r="G104" s="36"/>
      <c r="H104" s="50"/>
      <c r="I104" s="50"/>
      <c r="J104" s="50"/>
      <c r="K104" s="50"/>
      <c r="L104" s="50"/>
      <c r="M104" s="50">
        <v>465.6</v>
      </c>
      <c r="N104" s="36"/>
      <c r="O104" s="50">
        <v>263.2</v>
      </c>
      <c r="P104" s="50"/>
      <c r="Q104" s="50"/>
      <c r="R104" s="40">
        <f t="shared" si="17"/>
        <v>8388</v>
      </c>
      <c r="S104" s="50"/>
      <c r="T104" s="50">
        <v>1244.4876240000001</v>
      </c>
      <c r="U104" s="50">
        <v>25.97</v>
      </c>
      <c r="V104" s="50"/>
      <c r="W104" s="50"/>
      <c r="X104" s="50"/>
      <c r="Y104" s="50"/>
      <c r="Z104" s="50"/>
      <c r="AA104" s="91">
        <v>880.81</v>
      </c>
      <c r="AB104" s="50"/>
      <c r="AC104" s="50"/>
      <c r="AD104" s="50"/>
      <c r="AE104" s="50"/>
      <c r="AF104" s="50"/>
      <c r="AG104" s="40">
        <f t="shared" si="18"/>
        <v>2151.2676240000001</v>
      </c>
      <c r="AH104" s="40">
        <f t="shared" si="19"/>
        <v>6236.7323759999999</v>
      </c>
      <c r="AI104" s="68"/>
    </row>
    <row r="105" spans="1:37" s="21" customFormat="1" ht="30.75" x14ac:dyDescent="0.4">
      <c r="A105" s="19" t="s">
        <v>159</v>
      </c>
      <c r="B105" s="37" t="s">
        <v>151</v>
      </c>
      <c r="C105" s="35"/>
      <c r="D105" s="38"/>
      <c r="E105" s="38"/>
      <c r="F105" s="50">
        <v>4870.84</v>
      </c>
      <c r="G105" s="36"/>
      <c r="H105" s="50"/>
      <c r="I105" s="50"/>
      <c r="J105" s="50"/>
      <c r="K105" s="50"/>
      <c r="L105" s="50"/>
      <c r="M105" s="50">
        <v>337.56</v>
      </c>
      <c r="N105" s="36"/>
      <c r="O105" s="50">
        <v>174.58</v>
      </c>
      <c r="P105" s="50"/>
      <c r="Q105" s="50"/>
      <c r="R105" s="40">
        <f t="shared" si="17"/>
        <v>5382.9800000000005</v>
      </c>
      <c r="S105" s="50"/>
      <c r="T105" s="50">
        <v>602.61535200000014</v>
      </c>
      <c r="U105" s="50"/>
      <c r="V105" s="50">
        <v>48.708400000000005</v>
      </c>
      <c r="W105" s="50"/>
      <c r="X105" s="50"/>
      <c r="Y105" s="50"/>
      <c r="Z105" s="50"/>
      <c r="AA105" s="91">
        <v>560.15</v>
      </c>
      <c r="AB105" s="50"/>
      <c r="AC105" s="50"/>
      <c r="AD105" s="50"/>
      <c r="AE105" s="50"/>
      <c r="AF105" s="50"/>
      <c r="AG105" s="40">
        <f t="shared" si="18"/>
        <v>1211.4737520000001</v>
      </c>
      <c r="AH105" s="40">
        <f t="shared" si="19"/>
        <v>4171.5062480000006</v>
      </c>
      <c r="AI105" s="65"/>
    </row>
    <row r="106" spans="1:37" s="24" customFormat="1" ht="30.75" x14ac:dyDescent="0.4">
      <c r="A106" s="19" t="s">
        <v>160</v>
      </c>
      <c r="B106" s="37" t="s">
        <v>152</v>
      </c>
      <c r="C106" s="35"/>
      <c r="D106" s="38"/>
      <c r="E106" s="38"/>
      <c r="F106" s="50">
        <v>3023.28</v>
      </c>
      <c r="G106" s="36"/>
      <c r="H106" s="50"/>
      <c r="I106" s="50"/>
      <c r="J106" s="50"/>
      <c r="K106" s="50"/>
      <c r="L106" s="50"/>
      <c r="M106" s="50">
        <v>209.52</v>
      </c>
      <c r="N106" s="36"/>
      <c r="O106" s="50">
        <v>108.36</v>
      </c>
      <c r="P106" s="50"/>
      <c r="Q106" s="50"/>
      <c r="R106" s="40">
        <f t="shared" si="17"/>
        <v>3341.1600000000003</v>
      </c>
      <c r="S106" s="50"/>
      <c r="T106" s="50">
        <v>134.33511999999999</v>
      </c>
      <c r="U106" s="50"/>
      <c r="V106" s="50"/>
      <c r="W106" s="50"/>
      <c r="X106" s="50"/>
      <c r="Y106" s="50"/>
      <c r="Z106" s="50"/>
      <c r="AA106" s="91">
        <v>347.68</v>
      </c>
      <c r="AB106" s="50"/>
      <c r="AC106" s="50"/>
      <c r="AD106" s="50"/>
      <c r="AE106" s="50"/>
      <c r="AF106" s="50"/>
      <c r="AG106" s="40">
        <f t="shared" si="18"/>
        <v>482.01512000000002</v>
      </c>
      <c r="AH106" s="50">
        <f t="shared" si="19"/>
        <v>2859.1448800000003</v>
      </c>
      <c r="AI106" s="68"/>
    </row>
    <row r="107" spans="1:37" ht="30.75" x14ac:dyDescent="0.4">
      <c r="A107" s="19" t="s">
        <v>190</v>
      </c>
      <c r="B107" s="37" t="s">
        <v>187</v>
      </c>
      <c r="C107" s="35"/>
      <c r="D107" s="38"/>
      <c r="E107" s="38"/>
      <c r="F107" s="40">
        <v>3829.6</v>
      </c>
      <c r="G107" s="36"/>
      <c r="H107" s="40"/>
      <c r="I107" s="40"/>
      <c r="J107" s="40"/>
      <c r="K107" s="40"/>
      <c r="L107" s="40"/>
      <c r="M107" s="40">
        <v>232.8</v>
      </c>
      <c r="N107" s="36"/>
      <c r="O107" s="40">
        <v>131.6</v>
      </c>
      <c r="P107" s="40"/>
      <c r="Q107" s="40"/>
      <c r="R107" s="40">
        <f t="shared" si="17"/>
        <v>4194</v>
      </c>
      <c r="S107" s="40"/>
      <c r="T107" s="40">
        <v>380.12839999999994</v>
      </c>
      <c r="U107" s="40"/>
      <c r="V107" s="40"/>
      <c r="W107" s="40"/>
      <c r="X107" s="40"/>
      <c r="Y107" s="40"/>
      <c r="Z107" s="40"/>
      <c r="AA107" s="91">
        <v>440.4</v>
      </c>
      <c r="AB107" s="50"/>
      <c r="AC107" s="40"/>
      <c r="AD107" s="40"/>
      <c r="AE107" s="40"/>
      <c r="AF107" s="40"/>
      <c r="AG107" s="40">
        <f t="shared" si="18"/>
        <v>820.52839999999992</v>
      </c>
      <c r="AH107" s="40">
        <f t="shared" si="19"/>
        <v>3373.4715999999999</v>
      </c>
      <c r="AI107" s="64"/>
    </row>
    <row r="108" spans="1:37" ht="30.75" x14ac:dyDescent="0.4">
      <c r="A108" s="20" t="s">
        <v>191</v>
      </c>
      <c r="B108" s="34" t="s">
        <v>188</v>
      </c>
      <c r="C108" s="35"/>
      <c r="D108" s="38"/>
      <c r="E108" s="38"/>
      <c r="F108" s="40">
        <v>4595.5199999999995</v>
      </c>
      <c r="G108" s="36"/>
      <c r="H108" s="40"/>
      <c r="I108" s="40"/>
      <c r="J108" s="40"/>
      <c r="K108" s="40"/>
      <c r="L108" s="40"/>
      <c r="M108" s="40">
        <v>279.36</v>
      </c>
      <c r="N108" s="36"/>
      <c r="O108" s="40">
        <v>157.91999999999999</v>
      </c>
      <c r="P108" s="40"/>
      <c r="Q108" s="40"/>
      <c r="R108" s="40">
        <f t="shared" si="17"/>
        <v>5032.7999999999993</v>
      </c>
      <c r="S108" s="40"/>
      <c r="T108" s="40">
        <v>529.38324799999987</v>
      </c>
      <c r="U108" s="40"/>
      <c r="V108" s="40"/>
      <c r="W108" s="40"/>
      <c r="X108" s="40"/>
      <c r="Y108" s="40"/>
      <c r="Z108" s="40"/>
      <c r="AA108" s="91">
        <v>528.48</v>
      </c>
      <c r="AB108" s="50"/>
      <c r="AC108" s="40"/>
      <c r="AD108" s="40"/>
      <c r="AE108" s="40"/>
      <c r="AF108" s="40"/>
      <c r="AG108" s="40">
        <f t="shared" si="18"/>
        <v>1057.8632479999999</v>
      </c>
      <c r="AH108" s="40">
        <f t="shared" si="19"/>
        <v>3974.9367519999996</v>
      </c>
      <c r="AI108" s="64"/>
    </row>
    <row r="109" spans="1:37" ht="30.75" x14ac:dyDescent="0.4">
      <c r="A109" s="29"/>
      <c r="B109" s="54"/>
      <c r="C109" s="35"/>
      <c r="D109" s="43"/>
      <c r="E109" s="43"/>
      <c r="F109" s="40"/>
      <c r="G109" s="36"/>
      <c r="H109" s="40"/>
      <c r="I109" s="40"/>
      <c r="J109" s="40"/>
      <c r="K109" s="40"/>
      <c r="L109" s="40"/>
      <c r="M109" s="40"/>
      <c r="N109" s="36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91"/>
      <c r="AB109" s="50"/>
      <c r="AC109" s="40"/>
      <c r="AD109" s="40"/>
      <c r="AE109" s="40"/>
      <c r="AF109" s="40"/>
      <c r="AG109" s="40"/>
      <c r="AH109" s="40"/>
      <c r="AI109" s="64"/>
    </row>
    <row r="110" spans="1:37" s="30" customFormat="1" ht="30.75" x14ac:dyDescent="0.4">
      <c r="A110" s="29"/>
      <c r="B110" s="54"/>
      <c r="C110" s="43"/>
      <c r="D110" s="43"/>
      <c r="E110" s="4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36"/>
      <c r="S110" s="53"/>
      <c r="T110" s="53"/>
      <c r="U110" s="53"/>
      <c r="V110" s="53"/>
      <c r="W110" s="53"/>
      <c r="X110" s="53"/>
      <c r="Y110" s="53"/>
      <c r="Z110" s="53"/>
      <c r="AA110" s="53"/>
      <c r="AB110" s="57"/>
      <c r="AC110" s="53"/>
      <c r="AD110" s="53"/>
      <c r="AE110" s="53"/>
      <c r="AF110" s="53"/>
      <c r="AG110" s="40"/>
      <c r="AH110" s="40"/>
      <c r="AI110" s="70"/>
    </row>
    <row r="111" spans="1:37" s="10" customFormat="1" ht="15.75" x14ac:dyDescent="0.25">
      <c r="A111" s="9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87"/>
      <c r="T111" s="87"/>
      <c r="U111" s="87"/>
      <c r="V111" s="87"/>
      <c r="W111" s="87"/>
      <c r="X111" s="87"/>
      <c r="Y111" s="87"/>
      <c r="Z111" s="87"/>
      <c r="AA111" s="87"/>
      <c r="AB111" s="88"/>
      <c r="AC111" s="87"/>
      <c r="AD111" s="87"/>
      <c r="AE111" s="87"/>
      <c r="AF111" s="87"/>
      <c r="AG111" s="87"/>
      <c r="AH111" s="87"/>
    </row>
    <row r="112" spans="1:37" s="10" customFormat="1" ht="15" x14ac:dyDescent="0.2">
      <c r="A112" s="9"/>
      <c r="C112" s="13"/>
      <c r="D112" s="13"/>
      <c r="E112" s="13"/>
      <c r="F112" s="14">
        <f>SUM(F12:F111)</f>
        <v>457273.1350000003</v>
      </c>
      <c r="G112" s="14">
        <f t="shared" ref="G112:AG112" si="20">SUM(G12:G111)</f>
        <v>20821.419575000004</v>
      </c>
      <c r="H112" s="14">
        <f t="shared" si="20"/>
        <v>688</v>
      </c>
      <c r="I112" s="14">
        <f t="shared" si="20"/>
        <v>0</v>
      </c>
      <c r="J112" s="14">
        <f t="shared" si="20"/>
        <v>0</v>
      </c>
      <c r="K112" s="14">
        <f t="shared" si="20"/>
        <v>0</v>
      </c>
      <c r="L112" s="14">
        <f t="shared" si="20"/>
        <v>0</v>
      </c>
      <c r="M112" s="14">
        <f t="shared" si="20"/>
        <v>35160.490000000005</v>
      </c>
      <c r="N112" s="14">
        <f t="shared" si="20"/>
        <v>0</v>
      </c>
      <c r="O112" s="14">
        <f t="shared" si="20"/>
        <v>9376.7900000000045</v>
      </c>
      <c r="P112" s="14">
        <f t="shared" si="20"/>
        <v>2529.36</v>
      </c>
      <c r="Q112" s="14">
        <f t="shared" si="20"/>
        <v>0</v>
      </c>
      <c r="R112" s="14">
        <f t="shared" si="20"/>
        <v>525849.19457499986</v>
      </c>
      <c r="S112" s="89">
        <f t="shared" si="20"/>
        <v>-1504.0500000000002</v>
      </c>
      <c r="T112" s="89">
        <f t="shared" si="20"/>
        <v>64446.807090240021</v>
      </c>
      <c r="U112" s="89">
        <f t="shared" si="20"/>
        <v>1347.625</v>
      </c>
      <c r="V112" s="89">
        <f t="shared" si="20"/>
        <v>1967.6500999999998</v>
      </c>
      <c r="W112" s="89">
        <f t="shared" si="20"/>
        <v>0</v>
      </c>
      <c r="X112" s="89">
        <f t="shared" si="20"/>
        <v>0</v>
      </c>
      <c r="Y112" s="89">
        <f t="shared" si="20"/>
        <v>100</v>
      </c>
      <c r="Z112" s="89">
        <f t="shared" si="20"/>
        <v>0</v>
      </c>
      <c r="AA112" s="89">
        <f t="shared" si="20"/>
        <v>50103.009999999995</v>
      </c>
      <c r="AB112" s="90">
        <f t="shared" si="20"/>
        <v>0</v>
      </c>
      <c r="AC112" s="89">
        <f t="shared" si="20"/>
        <v>0</v>
      </c>
      <c r="AD112" s="89">
        <f t="shared" si="20"/>
        <v>0</v>
      </c>
      <c r="AE112" s="89">
        <f t="shared" si="20"/>
        <v>0</v>
      </c>
      <c r="AF112" s="89">
        <f t="shared" si="20"/>
        <v>0</v>
      </c>
      <c r="AG112" s="89">
        <f t="shared" si="20"/>
        <v>116461.04219024001</v>
      </c>
      <c r="AH112" s="89">
        <f>SUM(AH12:AH111)</f>
        <v>409388.15238475992</v>
      </c>
    </row>
    <row r="113" spans="1:37" s="13" customFormat="1" ht="15" x14ac:dyDescent="0.2">
      <c r="A113" s="15"/>
      <c r="C113" s="10"/>
      <c r="D113" s="10"/>
      <c r="E113" s="10"/>
      <c r="F113" s="13" t="s">
        <v>21</v>
      </c>
      <c r="G113" s="13" t="s">
        <v>21</v>
      </c>
      <c r="M113" s="13" t="s">
        <v>21</v>
      </c>
      <c r="N113" s="13" t="s">
        <v>21</v>
      </c>
      <c r="O113" s="13" t="s">
        <v>21</v>
      </c>
      <c r="P113" s="13" t="s">
        <v>21</v>
      </c>
      <c r="Q113" s="13" t="s">
        <v>21</v>
      </c>
      <c r="R113" s="13" t="s">
        <v>21</v>
      </c>
      <c r="S113" s="13" t="s">
        <v>21</v>
      </c>
      <c r="T113" s="13" t="s">
        <v>21</v>
      </c>
      <c r="U113" s="13" t="s">
        <v>21</v>
      </c>
      <c r="V113" s="13" t="s">
        <v>21</v>
      </c>
      <c r="X113" s="13" t="s">
        <v>21</v>
      </c>
      <c r="Y113" s="13" t="s">
        <v>21</v>
      </c>
      <c r="Z113" s="13" t="s">
        <v>21</v>
      </c>
      <c r="AA113" s="13" t="s">
        <v>21</v>
      </c>
      <c r="AB113" s="60" t="s">
        <v>21</v>
      </c>
      <c r="AC113" s="13" t="s">
        <v>21</v>
      </c>
      <c r="AD113" s="13" t="s">
        <v>21</v>
      </c>
      <c r="AE113" s="13" t="s">
        <v>21</v>
      </c>
      <c r="AF113" s="13" t="s">
        <v>21</v>
      </c>
      <c r="AG113" s="13" t="s">
        <v>21</v>
      </c>
      <c r="AH113" s="13" t="s">
        <v>21</v>
      </c>
    </row>
    <row r="114" spans="1:37" s="10" customFormat="1" ht="15.75" x14ac:dyDescent="0.25">
      <c r="A114" s="16" t="s">
        <v>22</v>
      </c>
      <c r="B114" s="14">
        <f>+AH112-AH114</f>
        <v>409388.15238475992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7"/>
      <c r="R114" s="12"/>
      <c r="S114" s="17"/>
      <c r="T114" s="12"/>
      <c r="U114" s="12"/>
      <c r="V114" s="12"/>
      <c r="W114" s="12"/>
      <c r="X114" s="17"/>
      <c r="Y114" s="12"/>
      <c r="Z114" s="12"/>
      <c r="AA114" s="28"/>
      <c r="AB114" s="59"/>
      <c r="AC114" s="12"/>
      <c r="AD114" s="12"/>
      <c r="AE114" s="12"/>
      <c r="AF114" s="12"/>
      <c r="AG114" s="12"/>
      <c r="AH114" s="31"/>
      <c r="AI114" s="62" t="s">
        <v>181</v>
      </c>
    </row>
    <row r="115" spans="1:37" x14ac:dyDescent="0.2">
      <c r="AH115" s="18"/>
    </row>
    <row r="116" spans="1:37" x14ac:dyDescent="0.2"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  <c r="AF116" s="105"/>
      <c r="AG116" s="105"/>
      <c r="AH116" s="105"/>
      <c r="AI116" s="105"/>
      <c r="AJ116" s="105"/>
    </row>
    <row r="117" spans="1:37" ht="30" customHeight="1" x14ac:dyDescent="0.25">
      <c r="A117" s="2" t="s">
        <v>23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98">
        <v>42174</v>
      </c>
      <c r="Z117" s="8"/>
      <c r="AA117" s="77"/>
      <c r="AB117" s="78"/>
      <c r="AC117" s="77"/>
      <c r="AD117" s="77"/>
      <c r="AE117" s="77"/>
      <c r="AF117" s="77"/>
      <c r="AG117" s="77"/>
      <c r="AH117" s="82"/>
      <c r="AI117" s="73">
        <v>327498.61</v>
      </c>
      <c r="AJ117" s="8"/>
      <c r="AK117" s="8"/>
    </row>
    <row r="118" spans="1:37" ht="23.25" x14ac:dyDescent="0.2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98">
        <v>3898.98</v>
      </c>
      <c r="Z118" s="8"/>
      <c r="AA118" s="77"/>
      <c r="AB118" s="78"/>
      <c r="AC118" s="77"/>
      <c r="AD118" s="77"/>
      <c r="AE118" s="77"/>
      <c r="AF118" s="77"/>
      <c r="AG118" s="77"/>
      <c r="AH118" s="83"/>
      <c r="AI118" s="8"/>
      <c r="AJ118" s="8"/>
      <c r="AK118" s="8"/>
    </row>
    <row r="119" spans="1:37" ht="23.25" x14ac:dyDescent="0.25">
      <c r="Y119" s="99">
        <v>3607.87</v>
      </c>
      <c r="AA119" s="79"/>
      <c r="AB119" s="104"/>
      <c r="AC119" s="80"/>
      <c r="AD119" s="80"/>
      <c r="AE119" s="80"/>
      <c r="AF119" s="80"/>
      <c r="AG119" s="80"/>
      <c r="AH119" s="56"/>
    </row>
    <row r="120" spans="1:37" ht="23.25" x14ac:dyDescent="0.25">
      <c r="Y120" s="99">
        <v>80.099999999999994</v>
      </c>
      <c r="AA120" s="80"/>
      <c r="AB120" s="81"/>
      <c r="AC120" s="80"/>
      <c r="AD120" s="80"/>
      <c r="AE120" s="80"/>
      <c r="AF120" s="80"/>
      <c r="AG120" s="80"/>
      <c r="AH120" s="84"/>
      <c r="AI120" s="18">
        <f>+AI117-AH112</f>
        <v>-81889.54238475993</v>
      </c>
    </row>
    <row r="121" spans="1:37" ht="23.25" x14ac:dyDescent="0.25">
      <c r="Y121" s="99">
        <v>5076.05</v>
      </c>
      <c r="AA121" s="80"/>
      <c r="AB121" s="81"/>
      <c r="AC121" s="80"/>
      <c r="AD121" s="80"/>
      <c r="AE121" s="80"/>
      <c r="AF121" s="80"/>
      <c r="AG121" s="80"/>
      <c r="AH121" s="84"/>
    </row>
    <row r="122" spans="1:37" ht="23.25" x14ac:dyDescent="0.2">
      <c r="Y122" s="99">
        <v>210.97</v>
      </c>
      <c r="AA122" s="80"/>
      <c r="AB122" s="81"/>
      <c r="AC122" s="80"/>
      <c r="AD122" s="80"/>
      <c r="AE122" s="80"/>
      <c r="AF122" s="80"/>
      <c r="AG122" s="80"/>
    </row>
    <row r="123" spans="1:37" ht="23.25" x14ac:dyDescent="0.35">
      <c r="Y123" s="100">
        <f>SUM(Y117:Y122)</f>
        <v>55047.970000000008</v>
      </c>
      <c r="AA123" s="80"/>
      <c r="AB123" s="81"/>
      <c r="AC123" s="80"/>
      <c r="AD123" s="80"/>
      <c r="AE123" s="80"/>
      <c r="AF123" s="80"/>
      <c r="AG123" s="79"/>
      <c r="AH123" s="103"/>
    </row>
    <row r="124" spans="1:37" x14ac:dyDescent="0.2">
      <c r="AA124" s="75"/>
      <c r="AB124" s="76"/>
      <c r="AC124" s="74"/>
      <c r="AD124" s="74"/>
      <c r="AE124" s="74"/>
      <c r="AF124" s="74"/>
      <c r="AG124" s="74"/>
    </row>
    <row r="125" spans="1:37" ht="18.75" x14ac:dyDescent="0.25">
      <c r="AB125" s="61"/>
      <c r="AG125" s="56"/>
    </row>
  </sheetData>
  <mergeCells count="5">
    <mergeCell ref="B116:AJ116"/>
    <mergeCell ref="B1:F1"/>
    <mergeCell ref="B3:F3"/>
    <mergeCell ref="B4:F4"/>
    <mergeCell ref="V8:AB8"/>
  </mergeCells>
  <pageMargins left="0.23622047244094491" right="0.23622047244094491" top="0.74803149606299213" bottom="0.74803149606299213" header="0.31496062992125984" footer="0.31496062992125984"/>
  <pageSetup paperSize="14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LAP</cp:lastModifiedBy>
  <cp:lastPrinted>2017-09-26T17:58:35Z</cp:lastPrinted>
  <dcterms:created xsi:type="dcterms:W3CDTF">2017-01-10T21:50:11Z</dcterms:created>
  <dcterms:modified xsi:type="dcterms:W3CDTF">2020-08-22T21:48:51Z</dcterms:modified>
</cp:coreProperties>
</file>