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6D2C4140-7BAB-4BE3-BF0E-99EAFCB915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F38" i="1"/>
  <c r="C38" i="1"/>
  <c r="E35" i="1"/>
  <c r="D35" i="1"/>
  <c r="C37" i="1" s="1"/>
  <c r="G41" i="1"/>
  <c r="G43" i="1" s="1"/>
  <c r="F37" i="1"/>
  <c r="C41" i="1" l="1"/>
  <c r="C43" i="1" s="1"/>
  <c r="J37" i="1"/>
  <c r="J41" i="1" s="1"/>
  <c r="J43" i="1" s="1"/>
  <c r="N37" i="1"/>
  <c r="J38" i="1"/>
  <c r="N38" i="1"/>
  <c r="F41" i="1"/>
  <c r="F43" i="1" s="1"/>
  <c r="N41" i="1" l="1"/>
  <c r="N43" i="1" s="1"/>
  <c r="K37" i="1"/>
  <c r="K38" i="1"/>
  <c r="K41" i="1" l="1"/>
  <c r="K43" i="1" s="1"/>
</calcChain>
</file>

<file path=xl/sharedStrings.xml><?xml version="1.0" encoding="utf-8"?>
<sst xmlns="http://schemas.openxmlformats.org/spreadsheetml/2006/main" count="82" uniqueCount="68">
  <si>
    <t>CONTPAQ i</t>
  </si>
  <si>
    <t xml:space="preserve">      NÓMINAS</t>
  </si>
  <si>
    <t>Instituto Tecnologico José Mario Molina Pasquel y Henriquez DG</t>
  </si>
  <si>
    <t>Lista de Raya (forma tabular)</t>
  </si>
  <si>
    <t>Periodo 20 al 20 Quincenal del 16/10/2017 al 31/10/2017</t>
  </si>
  <si>
    <t>Reg Pat IMSS: 00000000000000000001</t>
  </si>
  <si>
    <t xml:space="preserve">RFC: ITJ -160824-UV2 </t>
  </si>
  <si>
    <t>Código</t>
  </si>
  <si>
    <t>Empleado</t>
  </si>
  <si>
    <t>Sueldo</t>
  </si>
  <si>
    <t>Despensa</t>
  </si>
  <si>
    <t>PASAJE</t>
  </si>
  <si>
    <t>*TOTAL* *PERCEPCIONES*</t>
  </si>
  <si>
    <t>Subsidio al Empleo (sp)</t>
  </si>
  <si>
    <t>I.S.R. (sp)</t>
  </si>
  <si>
    <t>I.M.S.S.</t>
  </si>
  <si>
    <t>Ajuste al neto</t>
  </si>
  <si>
    <t>*TOTAL* *DEDUCCIONES*</t>
  </si>
  <si>
    <t>*NETO*</t>
  </si>
  <si>
    <t xml:space="preserve">    Reg. Pat. IMSS:  00000000000000000001</t>
  </si>
  <si>
    <t>001</t>
  </si>
  <si>
    <t>Salgado Rodriguez Hector Enrique</t>
  </si>
  <si>
    <t>002</t>
  </si>
  <si>
    <t>Zendejas Montaño Maria Elena</t>
  </si>
  <si>
    <t>003</t>
  </si>
  <si>
    <t>Villaseñor Flores  Martin</t>
  </si>
  <si>
    <t>004</t>
  </si>
  <si>
    <t>Segundo Flores Ramon</t>
  </si>
  <si>
    <t>005</t>
  </si>
  <si>
    <t>Oropeza Fernandez Antonio</t>
  </si>
  <si>
    <t>006</t>
  </si>
  <si>
    <t>Ramos  Osuna Cinthia Lizzeth</t>
  </si>
  <si>
    <t>007</t>
  </si>
  <si>
    <t>Gutierrez Maciel Ana Lilia</t>
  </si>
  <si>
    <t>008</t>
  </si>
  <si>
    <t>Reyna Briones Martha Gabriela</t>
  </si>
  <si>
    <t>009</t>
  </si>
  <si>
    <t>Farias Assad Claudia Fernanda</t>
  </si>
  <si>
    <t>010</t>
  </si>
  <si>
    <t>Soto Moreno Ana Laura</t>
  </si>
  <si>
    <t>011</t>
  </si>
  <si>
    <t>Gonzalez Lopez Hector Alonso</t>
  </si>
  <si>
    <t>012</t>
  </si>
  <si>
    <t>Ramos Dueñas Ricardo</t>
  </si>
  <si>
    <t>013</t>
  </si>
  <si>
    <t>Macias  Brambila Hiram Osiris</t>
  </si>
  <si>
    <t>014</t>
  </si>
  <si>
    <t>Brambila Romero Ana Karina</t>
  </si>
  <si>
    <t>015</t>
  </si>
  <si>
    <t>Escobar Hernandez Luis</t>
  </si>
  <si>
    <t>016</t>
  </si>
  <si>
    <t>Rodriguez Cortes Marco Antonio</t>
  </si>
  <si>
    <t>017</t>
  </si>
  <si>
    <t>Parra Macias Ricardo Rene</t>
  </si>
  <si>
    <t>018</t>
  </si>
  <si>
    <t>Calva Tapia Maria Del Carmen</t>
  </si>
  <si>
    <t>019</t>
  </si>
  <si>
    <t>Gonzalez Aldrete Luis Fernando</t>
  </si>
  <si>
    <t xml:space="preserve">  =============</t>
  </si>
  <si>
    <t>Total Gral.</t>
  </si>
  <si>
    <t xml:space="preserve"> </t>
  </si>
  <si>
    <t>SUELDO FEDERACION</t>
  </si>
  <si>
    <t>HOMOLOGACION ESTADO</t>
  </si>
  <si>
    <t>Recursos Federales</t>
  </si>
  <si>
    <t>Recursos Estatales</t>
  </si>
  <si>
    <t>Ingresos Propios</t>
  </si>
  <si>
    <t>Suma Total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</si>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</sst>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$&quot;#,##0.00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49" fontId="1" fillId="0" borderId="2" xfId="0" applyNumberFormat="1" applyFont="1" applyBorder="1"/>
    <xf numFmtId="0" fontId="1" fillId="0" borderId="2" xfId="0" applyFont="1" applyBorder="1"/>
    <xf numFmtId="164" fontId="1" fillId="0" borderId="2" xfId="0" applyNumberFormat="1" applyFont="1" applyBorder="1"/>
    <xf numFmtId="164" fontId="11" fillId="0" borderId="2" xfId="0" applyNumberFormat="1" applyFont="1" applyBorder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0" borderId="0" xfId="0" applyNumberFormat="1" applyFont="1"/>
    <xf numFmtId="49" fontId="8" fillId="0" borderId="0" xfId="0" applyNumberFormat="1" applyFont="1"/>
    <xf numFmtId="165" fontId="8" fillId="0" borderId="0" xfId="1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M9" sqref="M9"/>
    </sheetView>
  </sheetViews>
  <sheetFormatPr baseColWidth="10" defaultColWidth="11" defaultRowHeight="11.25" x14ac:dyDescent="0.2"/>
  <cols>
    <col min="1" max="1" width="8.85546875" style="2" customWidth="1"/>
    <col min="2" max="2" width="30.5703125" style="1" customWidth="1"/>
    <col min="3" max="5" width="11.140625" style="1" customWidth="1"/>
    <col min="6" max="7" width="8.85546875" style="1" customWidth="1"/>
    <col min="8" max="8" width="11.140625" style="1" customWidth="1"/>
    <col min="9" max="18" width="10.42578125" style="1" customWidth="1"/>
    <col min="19" max="16384" width="11" style="1"/>
  </cols>
  <sheetData>
    <row r="1" spans="1:18" ht="18" customHeight="1" x14ac:dyDescent="0.25">
      <c r="A1" s="3" t="s">
        <v>0</v>
      </c>
      <c r="B1" s="27" t="s">
        <v>60</v>
      </c>
      <c r="C1" s="28"/>
      <c r="D1" s="6"/>
      <c r="E1" s="6"/>
    </row>
    <row r="2" spans="1:18" ht="24.95" customHeight="1" x14ac:dyDescent="0.2">
      <c r="A2" s="4" t="s">
        <v>1</v>
      </c>
      <c r="B2" s="22" t="s">
        <v>2</v>
      </c>
      <c r="C2" s="23"/>
      <c r="D2" s="23"/>
      <c r="E2" s="23"/>
    </row>
    <row r="3" spans="1:18" ht="15.75" x14ac:dyDescent="0.25">
      <c r="B3" s="29" t="s">
        <v>3</v>
      </c>
      <c r="C3" s="28"/>
      <c r="D3" s="6"/>
      <c r="E3" s="6"/>
    </row>
    <row r="4" spans="1:18" ht="15" x14ac:dyDescent="0.25">
      <c r="B4" s="30" t="s">
        <v>4</v>
      </c>
      <c r="C4" s="28"/>
      <c r="D4" s="6"/>
      <c r="E4" s="6"/>
    </row>
    <row r="5" spans="1:18" x14ac:dyDescent="0.2">
      <c r="B5" s="7" t="s">
        <v>5</v>
      </c>
    </row>
    <row r="6" spans="1:18" x14ac:dyDescent="0.2">
      <c r="B6" s="7" t="s">
        <v>6</v>
      </c>
    </row>
    <row r="8" spans="1:18" s="5" customFormat="1" ht="35.25" customHeight="1" thickBot="1" x14ac:dyDescent="0.25">
      <c r="A8" s="9" t="s">
        <v>7</v>
      </c>
      <c r="B8" s="10" t="s">
        <v>8</v>
      </c>
      <c r="C8" s="10" t="s">
        <v>9</v>
      </c>
      <c r="D8" s="10" t="s">
        <v>61</v>
      </c>
      <c r="E8" s="10" t="s">
        <v>62</v>
      </c>
      <c r="F8" s="10" t="s">
        <v>10</v>
      </c>
      <c r="G8" s="10" t="s">
        <v>11</v>
      </c>
      <c r="H8" s="11" t="s">
        <v>12</v>
      </c>
      <c r="I8" s="10" t="s">
        <v>13</v>
      </c>
      <c r="J8" s="10" t="s">
        <v>14</v>
      </c>
      <c r="K8" s="10" t="s">
        <v>15</v>
      </c>
      <c r="L8" s="10" t="s">
        <v>16</v>
      </c>
      <c r="M8" s="31" t="s">
        <v>67</v>
      </c>
      <c r="N8" s="32"/>
      <c r="O8" s="32"/>
      <c r="P8" s="33"/>
      <c r="Q8" s="11" t="s">
        <v>17</v>
      </c>
      <c r="R8" s="12" t="s">
        <v>18</v>
      </c>
    </row>
    <row r="9" spans="1:18" ht="12" thickTop="1" x14ac:dyDescent="0.2"/>
    <row r="11" spans="1:18" x14ac:dyDescent="0.2">
      <c r="A11" s="13" t="s">
        <v>19</v>
      </c>
    </row>
    <row r="13" spans="1:18" x14ac:dyDescent="0.2">
      <c r="A13" s="18" t="s">
        <v>20</v>
      </c>
      <c r="B13" s="19" t="s">
        <v>21</v>
      </c>
      <c r="C13" s="20">
        <v>35008.5</v>
      </c>
      <c r="D13" s="20">
        <v>0</v>
      </c>
      <c r="E13" s="20">
        <v>35008.5</v>
      </c>
      <c r="F13" s="20">
        <v>1272</v>
      </c>
      <c r="G13" s="20">
        <v>897</v>
      </c>
      <c r="H13" s="20">
        <v>37177.5</v>
      </c>
      <c r="I13" s="20">
        <v>0</v>
      </c>
      <c r="J13" s="20">
        <v>9464.68</v>
      </c>
      <c r="K13" s="20">
        <v>0</v>
      </c>
      <c r="L13" s="21">
        <v>-0.18</v>
      </c>
      <c r="M13" s="20">
        <v>1228.54</v>
      </c>
      <c r="N13" s="20">
        <v>0</v>
      </c>
      <c r="O13" s="20">
        <v>0</v>
      </c>
      <c r="P13" s="20">
        <v>377.66</v>
      </c>
      <c r="Q13" s="20">
        <v>11070.7</v>
      </c>
      <c r="R13" s="20">
        <v>26106.799999999999</v>
      </c>
    </row>
    <row r="14" spans="1:18" x14ac:dyDescent="0.2">
      <c r="A14" s="18" t="s">
        <v>22</v>
      </c>
      <c r="B14" s="19" t="s">
        <v>23</v>
      </c>
      <c r="C14" s="20">
        <v>17480.849999999999</v>
      </c>
      <c r="D14" s="20">
        <v>0</v>
      </c>
      <c r="E14" s="20">
        <v>17480.849999999999</v>
      </c>
      <c r="F14" s="20">
        <v>0</v>
      </c>
      <c r="G14" s="20">
        <v>0</v>
      </c>
      <c r="H14" s="20">
        <v>17480.849999999999</v>
      </c>
      <c r="I14" s="20">
        <v>0</v>
      </c>
      <c r="J14" s="20">
        <v>3428.91</v>
      </c>
      <c r="K14" s="20">
        <v>78.28</v>
      </c>
      <c r="L14" s="21">
        <v>-0.04</v>
      </c>
      <c r="M14" s="20">
        <v>0</v>
      </c>
      <c r="N14" s="20">
        <v>2010.3</v>
      </c>
      <c r="O14" s="20">
        <v>0</v>
      </c>
      <c r="P14" s="20">
        <v>0</v>
      </c>
      <c r="Q14" s="20">
        <v>5517.45</v>
      </c>
      <c r="R14" s="20">
        <v>11963.4</v>
      </c>
    </row>
    <row r="15" spans="1:18" x14ac:dyDescent="0.2">
      <c r="A15" s="18" t="s">
        <v>24</v>
      </c>
      <c r="B15" s="19" t="s">
        <v>25</v>
      </c>
      <c r="C15" s="20">
        <v>19545.150000000001</v>
      </c>
      <c r="D15" s="20">
        <v>14397.25</v>
      </c>
      <c r="E15" s="20">
        <v>5147.9000000000015</v>
      </c>
      <c r="F15" s="20">
        <v>0</v>
      </c>
      <c r="G15" s="20">
        <v>0</v>
      </c>
      <c r="H15" s="20">
        <v>19545.150000000001</v>
      </c>
      <c r="I15" s="20">
        <v>0</v>
      </c>
      <c r="J15" s="20">
        <v>4048.2</v>
      </c>
      <c r="K15" s="20">
        <v>89.23</v>
      </c>
      <c r="L15" s="20">
        <v>0.03</v>
      </c>
      <c r="M15" s="20">
        <v>0</v>
      </c>
      <c r="N15" s="20">
        <v>2247.69</v>
      </c>
      <c r="O15" s="20">
        <v>0</v>
      </c>
      <c r="P15" s="20">
        <v>0</v>
      </c>
      <c r="Q15" s="20">
        <v>6385.15</v>
      </c>
      <c r="R15" s="20">
        <v>13160</v>
      </c>
    </row>
    <row r="16" spans="1:18" x14ac:dyDescent="0.2">
      <c r="A16" s="18" t="s">
        <v>26</v>
      </c>
      <c r="B16" s="19" t="s">
        <v>27</v>
      </c>
      <c r="C16" s="20">
        <v>16086.6</v>
      </c>
      <c r="D16" s="20">
        <v>8821.9249999999993</v>
      </c>
      <c r="E16" s="20">
        <v>7264.6750000000011</v>
      </c>
      <c r="F16" s="20">
        <v>0</v>
      </c>
      <c r="G16" s="20">
        <v>0</v>
      </c>
      <c r="H16" s="20">
        <v>16086.6</v>
      </c>
      <c r="I16" s="20">
        <v>0</v>
      </c>
      <c r="J16" s="20">
        <v>3014.94</v>
      </c>
      <c r="K16" s="20">
        <v>70.88</v>
      </c>
      <c r="L16" s="20">
        <v>0.02</v>
      </c>
      <c r="M16" s="20">
        <v>0</v>
      </c>
      <c r="N16" s="20">
        <v>1849.96</v>
      </c>
      <c r="O16" s="20">
        <v>0</v>
      </c>
      <c r="P16" s="20">
        <v>0</v>
      </c>
      <c r="Q16" s="20">
        <v>4935.8</v>
      </c>
      <c r="R16" s="20">
        <v>11150.8</v>
      </c>
    </row>
    <row r="17" spans="1:18" x14ac:dyDescent="0.2">
      <c r="A17" s="18" t="s">
        <v>28</v>
      </c>
      <c r="B17" s="19" t="s">
        <v>29</v>
      </c>
      <c r="C17" s="20">
        <v>16086.6</v>
      </c>
      <c r="D17" s="20">
        <v>8821.9249999999993</v>
      </c>
      <c r="E17" s="20">
        <v>7264.6750000000011</v>
      </c>
      <c r="F17" s="20">
        <v>0</v>
      </c>
      <c r="G17" s="20">
        <v>0</v>
      </c>
      <c r="H17" s="20">
        <v>16086.6</v>
      </c>
      <c r="I17" s="20">
        <v>0</v>
      </c>
      <c r="J17" s="20">
        <v>3014.94</v>
      </c>
      <c r="K17" s="20">
        <v>70.88</v>
      </c>
      <c r="L17" s="20">
        <v>0.02</v>
      </c>
      <c r="M17" s="20">
        <v>0</v>
      </c>
      <c r="N17" s="20">
        <v>1849.96</v>
      </c>
      <c r="O17" s="20">
        <v>0</v>
      </c>
      <c r="P17" s="20">
        <v>0</v>
      </c>
      <c r="Q17" s="20">
        <v>4935.8</v>
      </c>
      <c r="R17" s="20">
        <v>11150.8</v>
      </c>
    </row>
    <row r="18" spans="1:18" x14ac:dyDescent="0.2">
      <c r="A18" s="18" t="s">
        <v>30</v>
      </c>
      <c r="B18" s="19" t="s">
        <v>31</v>
      </c>
      <c r="C18" s="20">
        <v>16086.6</v>
      </c>
      <c r="D18" s="20">
        <v>8821.9249999999993</v>
      </c>
      <c r="E18" s="20">
        <v>7264.6750000000011</v>
      </c>
      <c r="F18" s="20">
        <v>0</v>
      </c>
      <c r="G18" s="20">
        <v>0</v>
      </c>
      <c r="H18" s="20">
        <v>16086.6</v>
      </c>
      <c r="I18" s="20">
        <v>0</v>
      </c>
      <c r="J18" s="20">
        <v>3014.94</v>
      </c>
      <c r="K18" s="20">
        <v>70.88</v>
      </c>
      <c r="L18" s="20">
        <v>0.11</v>
      </c>
      <c r="M18" s="20">
        <v>0</v>
      </c>
      <c r="N18" s="20">
        <v>1849.96</v>
      </c>
      <c r="O18" s="20">
        <v>0</v>
      </c>
      <c r="P18" s="20">
        <v>322.91000000000003</v>
      </c>
      <c r="Q18" s="20">
        <v>5258.8</v>
      </c>
      <c r="R18" s="20">
        <v>10827.8</v>
      </c>
    </row>
    <row r="19" spans="1:18" x14ac:dyDescent="0.2">
      <c r="A19" s="18" t="s">
        <v>32</v>
      </c>
      <c r="B19" s="19" t="s">
        <v>33</v>
      </c>
      <c r="C19" s="20">
        <v>8821.7999999999993</v>
      </c>
      <c r="D19" s="20">
        <v>8821.7999999999993</v>
      </c>
      <c r="E19" s="20">
        <v>0</v>
      </c>
      <c r="F19" s="20">
        <v>0</v>
      </c>
      <c r="G19" s="20">
        <v>0</v>
      </c>
      <c r="H19" s="20">
        <v>8821.7999999999993</v>
      </c>
      <c r="I19" s="20">
        <v>0</v>
      </c>
      <c r="J19" s="20">
        <v>1337.07</v>
      </c>
      <c r="K19" s="20">
        <v>32.32</v>
      </c>
      <c r="L19" s="20">
        <v>0.1</v>
      </c>
      <c r="M19" s="20">
        <v>0</v>
      </c>
      <c r="N19" s="20">
        <v>1014.51</v>
      </c>
      <c r="O19" s="20">
        <v>0</v>
      </c>
      <c r="P19" s="20">
        <v>0</v>
      </c>
      <c r="Q19" s="20">
        <v>2384</v>
      </c>
      <c r="R19" s="20">
        <v>6437.8</v>
      </c>
    </row>
    <row r="20" spans="1:18" x14ac:dyDescent="0.2">
      <c r="A20" s="18" t="s">
        <v>34</v>
      </c>
      <c r="B20" s="19" t="s">
        <v>35</v>
      </c>
      <c r="C20" s="20">
        <v>8821.7999999999993</v>
      </c>
      <c r="D20" s="20">
        <v>8821.7999999999993</v>
      </c>
      <c r="E20" s="20">
        <v>0</v>
      </c>
      <c r="F20" s="20">
        <v>0</v>
      </c>
      <c r="G20" s="20">
        <v>0</v>
      </c>
      <c r="H20" s="20">
        <v>8821.7999999999993</v>
      </c>
      <c r="I20" s="20">
        <v>0</v>
      </c>
      <c r="J20" s="20">
        <v>1337.07</v>
      </c>
      <c r="K20" s="20">
        <v>32.32</v>
      </c>
      <c r="L20" s="21">
        <v>-0.1</v>
      </c>
      <c r="M20" s="20">
        <v>0</v>
      </c>
      <c r="N20" s="20">
        <v>1014.51</v>
      </c>
      <c r="O20" s="20">
        <v>0</v>
      </c>
      <c r="P20" s="20">
        <v>0</v>
      </c>
      <c r="Q20" s="20">
        <v>2383.8000000000002</v>
      </c>
      <c r="R20" s="20">
        <v>6438</v>
      </c>
    </row>
    <row r="21" spans="1:18" x14ac:dyDescent="0.2">
      <c r="A21" s="18" t="s">
        <v>36</v>
      </c>
      <c r="B21" s="19" t="s">
        <v>37</v>
      </c>
      <c r="C21" s="20">
        <v>8821.7999999999993</v>
      </c>
      <c r="D21" s="20">
        <v>8821.7999999999993</v>
      </c>
      <c r="E21" s="20">
        <v>0</v>
      </c>
      <c r="F21" s="20">
        <v>0</v>
      </c>
      <c r="G21" s="20">
        <v>0</v>
      </c>
      <c r="H21" s="20">
        <v>8821.7999999999993</v>
      </c>
      <c r="I21" s="20">
        <v>0</v>
      </c>
      <c r="J21" s="20">
        <v>1337.07</v>
      </c>
      <c r="K21" s="20">
        <v>32.32</v>
      </c>
      <c r="L21" s="21">
        <v>-0.1</v>
      </c>
      <c r="M21" s="20">
        <v>0</v>
      </c>
      <c r="N21" s="20">
        <v>1014.51</v>
      </c>
      <c r="O21" s="20">
        <v>0</v>
      </c>
      <c r="P21" s="20">
        <v>0</v>
      </c>
      <c r="Q21" s="20">
        <v>2383.8000000000002</v>
      </c>
      <c r="R21" s="20">
        <v>6438</v>
      </c>
    </row>
    <row r="22" spans="1:18" x14ac:dyDescent="0.2">
      <c r="A22" s="18" t="s">
        <v>38</v>
      </c>
      <c r="B22" s="19" t="s">
        <v>39</v>
      </c>
      <c r="C22" s="20">
        <v>8821.7999999999993</v>
      </c>
      <c r="D22" s="20">
        <v>8821.7999999999993</v>
      </c>
      <c r="E22" s="20">
        <v>0</v>
      </c>
      <c r="F22" s="20">
        <v>0</v>
      </c>
      <c r="G22" s="20">
        <v>0</v>
      </c>
      <c r="H22" s="20">
        <v>8821.7999999999993</v>
      </c>
      <c r="I22" s="20">
        <v>0</v>
      </c>
      <c r="J22" s="20">
        <v>1337.07</v>
      </c>
      <c r="K22" s="20">
        <v>32.32</v>
      </c>
      <c r="L22" s="20">
        <v>0.1</v>
      </c>
      <c r="M22" s="20">
        <v>0</v>
      </c>
      <c r="N22" s="20">
        <v>1014.51</v>
      </c>
      <c r="O22" s="20">
        <v>0</v>
      </c>
      <c r="P22" s="20">
        <v>0</v>
      </c>
      <c r="Q22" s="20">
        <v>2384</v>
      </c>
      <c r="R22" s="20">
        <v>6437.8</v>
      </c>
    </row>
    <row r="23" spans="1:18" x14ac:dyDescent="0.2">
      <c r="A23" s="18" t="s">
        <v>40</v>
      </c>
      <c r="B23" s="19" t="s">
        <v>41</v>
      </c>
      <c r="C23" s="20">
        <v>12443.4</v>
      </c>
      <c r="D23" s="20">
        <v>8821.7999999999993</v>
      </c>
      <c r="E23" s="20">
        <v>3621.6000000000004</v>
      </c>
      <c r="F23" s="20">
        <v>0</v>
      </c>
      <c r="G23" s="20">
        <v>0</v>
      </c>
      <c r="H23" s="20">
        <v>12443.4</v>
      </c>
      <c r="I23" s="20">
        <v>0</v>
      </c>
      <c r="J23" s="20">
        <v>2158.06</v>
      </c>
      <c r="K23" s="20">
        <v>51.54</v>
      </c>
      <c r="L23" s="20">
        <v>0.01</v>
      </c>
      <c r="M23" s="20">
        <v>0</v>
      </c>
      <c r="N23" s="20">
        <v>1430.99</v>
      </c>
      <c r="O23" s="20">
        <v>0</v>
      </c>
      <c r="P23" s="20">
        <v>0</v>
      </c>
      <c r="Q23" s="20">
        <v>3640.6</v>
      </c>
      <c r="R23" s="20">
        <v>8802.7999999999993</v>
      </c>
    </row>
    <row r="24" spans="1:18" x14ac:dyDescent="0.2">
      <c r="A24" s="18" t="s">
        <v>42</v>
      </c>
      <c r="B24" s="19" t="s">
        <v>43</v>
      </c>
      <c r="C24" s="20">
        <v>14397.15</v>
      </c>
      <c r="D24" s="20">
        <v>14397.15</v>
      </c>
      <c r="E24" s="20">
        <v>0</v>
      </c>
      <c r="F24" s="20">
        <v>0</v>
      </c>
      <c r="G24" s="20">
        <v>0</v>
      </c>
      <c r="H24" s="20">
        <v>14397.15</v>
      </c>
      <c r="I24" s="20">
        <v>0</v>
      </c>
      <c r="J24" s="20">
        <v>2617.58</v>
      </c>
      <c r="K24" s="20">
        <v>61.91</v>
      </c>
      <c r="L24" s="21">
        <v>-0.01</v>
      </c>
      <c r="M24" s="20">
        <v>0</v>
      </c>
      <c r="N24" s="20">
        <v>1655.67</v>
      </c>
      <c r="O24" s="20">
        <v>0</v>
      </c>
      <c r="P24" s="20">
        <v>0</v>
      </c>
      <c r="Q24" s="20">
        <v>4335.1499999999996</v>
      </c>
      <c r="R24" s="20">
        <v>10062</v>
      </c>
    </row>
    <row r="25" spans="1:18" x14ac:dyDescent="0.2">
      <c r="A25" s="18" t="s">
        <v>44</v>
      </c>
      <c r="B25" s="19" t="s">
        <v>45</v>
      </c>
      <c r="C25" s="20">
        <v>14397.15</v>
      </c>
      <c r="D25" s="20">
        <v>8821.7999999999993</v>
      </c>
      <c r="E25" s="20">
        <v>5575.35</v>
      </c>
      <c r="F25" s="20">
        <v>0</v>
      </c>
      <c r="G25" s="20">
        <v>0</v>
      </c>
      <c r="H25" s="20">
        <v>14397.15</v>
      </c>
      <c r="I25" s="20">
        <v>0</v>
      </c>
      <c r="J25" s="20">
        <v>2617.58</v>
      </c>
      <c r="K25" s="20">
        <v>61.91</v>
      </c>
      <c r="L25" s="21">
        <v>-0.01</v>
      </c>
      <c r="M25" s="20">
        <v>0</v>
      </c>
      <c r="N25" s="20">
        <v>1655.67</v>
      </c>
      <c r="O25" s="20">
        <v>0</v>
      </c>
      <c r="P25" s="20">
        <v>0</v>
      </c>
      <c r="Q25" s="20">
        <v>4335.1499999999996</v>
      </c>
      <c r="R25" s="20">
        <v>10062</v>
      </c>
    </row>
    <row r="26" spans="1:18" x14ac:dyDescent="0.2">
      <c r="A26" s="18" t="s">
        <v>46</v>
      </c>
      <c r="B26" s="19" t="s">
        <v>47</v>
      </c>
      <c r="C26" s="20">
        <v>14397.15</v>
      </c>
      <c r="D26" s="20">
        <v>8821.7999999999993</v>
      </c>
      <c r="E26" s="20">
        <v>5575.35</v>
      </c>
      <c r="F26" s="20">
        <v>0</v>
      </c>
      <c r="G26" s="20">
        <v>0</v>
      </c>
      <c r="H26" s="20">
        <v>14397.15</v>
      </c>
      <c r="I26" s="20">
        <v>0</v>
      </c>
      <c r="J26" s="20">
        <v>2617.58</v>
      </c>
      <c r="K26" s="20">
        <v>61.91</v>
      </c>
      <c r="L26" s="20">
        <v>0.12</v>
      </c>
      <c r="M26" s="20">
        <v>0</v>
      </c>
      <c r="N26" s="20">
        <v>1655.67</v>
      </c>
      <c r="O26" s="20">
        <v>0</v>
      </c>
      <c r="P26" s="20">
        <v>298.47000000000003</v>
      </c>
      <c r="Q26" s="20">
        <v>4633.75</v>
      </c>
      <c r="R26" s="20">
        <v>9763.4</v>
      </c>
    </row>
    <row r="27" spans="1:18" x14ac:dyDescent="0.2">
      <c r="A27" s="18" t="s">
        <v>48</v>
      </c>
      <c r="B27" s="19" t="s">
        <v>49</v>
      </c>
      <c r="C27" s="20">
        <v>14397.15</v>
      </c>
      <c r="D27" s="20">
        <v>8821.7999999999993</v>
      </c>
      <c r="E27" s="20">
        <v>5575.35</v>
      </c>
      <c r="F27" s="20">
        <v>0</v>
      </c>
      <c r="G27" s="20">
        <v>0</v>
      </c>
      <c r="H27" s="20">
        <v>14397.15</v>
      </c>
      <c r="I27" s="20">
        <v>0</v>
      </c>
      <c r="J27" s="20">
        <v>2617.58</v>
      </c>
      <c r="K27" s="20">
        <v>61.91</v>
      </c>
      <c r="L27" s="21">
        <v>-0.01</v>
      </c>
      <c r="M27" s="20">
        <v>0</v>
      </c>
      <c r="N27" s="20">
        <v>1655.67</v>
      </c>
      <c r="O27" s="20">
        <v>0</v>
      </c>
      <c r="P27" s="20">
        <v>0</v>
      </c>
      <c r="Q27" s="20">
        <v>4335.1499999999996</v>
      </c>
      <c r="R27" s="20">
        <v>10062</v>
      </c>
    </row>
    <row r="28" spans="1:18" x14ac:dyDescent="0.2">
      <c r="A28" s="18" t="s">
        <v>50</v>
      </c>
      <c r="B28" s="19" t="s">
        <v>51</v>
      </c>
      <c r="C28" s="20">
        <v>14397.15</v>
      </c>
      <c r="D28" s="20">
        <v>8821.7999999999993</v>
      </c>
      <c r="E28" s="20">
        <v>5575.35</v>
      </c>
      <c r="F28" s="20">
        <v>0</v>
      </c>
      <c r="G28" s="20">
        <v>0</v>
      </c>
      <c r="H28" s="20">
        <v>14397.15</v>
      </c>
      <c r="I28" s="20">
        <v>0</v>
      </c>
      <c r="J28" s="20">
        <v>2617.58</v>
      </c>
      <c r="K28" s="20">
        <v>61.91</v>
      </c>
      <c r="L28" s="21">
        <v>-0.01</v>
      </c>
      <c r="M28" s="20">
        <v>0</v>
      </c>
      <c r="N28" s="20">
        <v>1655.67</v>
      </c>
      <c r="O28" s="20">
        <v>0</v>
      </c>
      <c r="P28" s="20">
        <v>0</v>
      </c>
      <c r="Q28" s="20">
        <v>4335.1499999999996</v>
      </c>
      <c r="R28" s="20">
        <v>10062</v>
      </c>
    </row>
    <row r="29" spans="1:18" x14ac:dyDescent="0.2">
      <c r="A29" s="18" t="s">
        <v>52</v>
      </c>
      <c r="B29" s="19" t="s">
        <v>53</v>
      </c>
      <c r="C29" s="20">
        <v>14397.15</v>
      </c>
      <c r="D29" s="20">
        <v>8821.7999999999993</v>
      </c>
      <c r="E29" s="20">
        <v>5575.35</v>
      </c>
      <c r="F29" s="20">
        <v>0</v>
      </c>
      <c r="G29" s="20">
        <v>0</v>
      </c>
      <c r="H29" s="20">
        <v>14397.15</v>
      </c>
      <c r="I29" s="20">
        <v>0</v>
      </c>
      <c r="J29" s="20">
        <v>2617.58</v>
      </c>
      <c r="K29" s="20">
        <v>61.91</v>
      </c>
      <c r="L29" s="21">
        <v>-0.01</v>
      </c>
      <c r="M29" s="20">
        <v>0</v>
      </c>
      <c r="N29" s="20">
        <v>1655.67</v>
      </c>
      <c r="O29" s="20">
        <v>0</v>
      </c>
      <c r="P29" s="20">
        <v>0</v>
      </c>
      <c r="Q29" s="20">
        <v>4335.1499999999996</v>
      </c>
      <c r="R29" s="20">
        <v>10062</v>
      </c>
    </row>
    <row r="30" spans="1:18" x14ac:dyDescent="0.2">
      <c r="A30" s="18" t="s">
        <v>54</v>
      </c>
      <c r="B30" s="19" t="s">
        <v>55</v>
      </c>
      <c r="C30" s="20">
        <v>16086.6</v>
      </c>
      <c r="D30" s="20">
        <v>14397.15</v>
      </c>
      <c r="E30" s="20">
        <v>1689.4500000000007</v>
      </c>
      <c r="F30" s="20">
        <v>0</v>
      </c>
      <c r="G30" s="20">
        <v>0</v>
      </c>
      <c r="H30" s="20">
        <v>16086.6</v>
      </c>
      <c r="I30" s="20">
        <v>0</v>
      </c>
      <c r="J30" s="20">
        <v>3014.94</v>
      </c>
      <c r="K30" s="20">
        <v>70.88</v>
      </c>
      <c r="L30" s="20">
        <v>0.02</v>
      </c>
      <c r="M30" s="20">
        <v>0</v>
      </c>
      <c r="N30" s="20">
        <v>1849.96</v>
      </c>
      <c r="O30" s="20">
        <v>0</v>
      </c>
      <c r="P30" s="20">
        <v>0</v>
      </c>
      <c r="Q30" s="20">
        <v>4935.8</v>
      </c>
      <c r="R30" s="20">
        <v>11150.8</v>
      </c>
    </row>
    <row r="31" spans="1:18" x14ac:dyDescent="0.2">
      <c r="A31" s="18" t="s">
        <v>56</v>
      </c>
      <c r="B31" s="19" t="s">
        <v>57</v>
      </c>
      <c r="C31" s="20">
        <v>14397.15</v>
      </c>
      <c r="D31" s="20">
        <v>14397.15</v>
      </c>
      <c r="E31" s="20">
        <v>0</v>
      </c>
      <c r="F31" s="20">
        <v>0</v>
      </c>
      <c r="G31" s="20">
        <v>0</v>
      </c>
      <c r="H31" s="20">
        <v>14397.15</v>
      </c>
      <c r="I31" s="20">
        <v>0</v>
      </c>
      <c r="J31" s="20">
        <v>2617.58</v>
      </c>
      <c r="K31" s="20">
        <v>61.91</v>
      </c>
      <c r="L31" s="21">
        <v>-0.01</v>
      </c>
      <c r="M31" s="20">
        <v>0</v>
      </c>
      <c r="N31" s="20">
        <v>1655.67</v>
      </c>
      <c r="O31" s="20">
        <v>0</v>
      </c>
      <c r="P31" s="20">
        <v>0</v>
      </c>
      <c r="Q31" s="20">
        <v>4335.1499999999996</v>
      </c>
      <c r="R31" s="20">
        <v>10062</v>
      </c>
    </row>
    <row r="34" spans="1:19" s="8" customFormat="1" x14ac:dyDescent="0.2">
      <c r="A34" s="14"/>
      <c r="C34" s="8" t="s">
        <v>58</v>
      </c>
      <c r="F34" s="8" t="s">
        <v>58</v>
      </c>
      <c r="G34" s="8" t="s">
        <v>58</v>
      </c>
      <c r="H34" s="8" t="s">
        <v>58</v>
      </c>
      <c r="I34" s="8" t="s">
        <v>58</v>
      </c>
      <c r="J34" s="8" t="s">
        <v>58</v>
      </c>
      <c r="K34" s="8" t="s">
        <v>58</v>
      </c>
      <c r="L34" s="8" t="s">
        <v>58</v>
      </c>
      <c r="M34" s="8" t="s">
        <v>58</v>
      </c>
      <c r="N34" s="8" t="s">
        <v>58</v>
      </c>
      <c r="O34" s="8" t="s">
        <v>58</v>
      </c>
      <c r="P34" s="8" t="s">
        <v>58</v>
      </c>
      <c r="Q34" s="8" t="s">
        <v>58</v>
      </c>
      <c r="R34" s="8" t="s">
        <v>58</v>
      </c>
    </row>
    <row r="35" spans="1:19" x14ac:dyDescent="0.2">
      <c r="A35" s="17" t="s">
        <v>59</v>
      </c>
      <c r="B35" s="1" t="s">
        <v>60</v>
      </c>
      <c r="C35" s="16">
        <v>284891.55</v>
      </c>
      <c r="D35" s="16">
        <f>SUM(D13:D31)</f>
        <v>172272.47499999998</v>
      </c>
      <c r="E35" s="16">
        <f>SUM(E13:E31)</f>
        <v>112619.07500000004</v>
      </c>
      <c r="F35" s="16">
        <v>1272</v>
      </c>
      <c r="G35" s="16">
        <v>897</v>
      </c>
      <c r="H35" s="16">
        <v>287060.55</v>
      </c>
      <c r="I35" s="16">
        <v>0</v>
      </c>
      <c r="J35" s="16">
        <v>54830.95</v>
      </c>
      <c r="K35" s="16">
        <v>1065.22</v>
      </c>
      <c r="L35" s="16">
        <v>0.05</v>
      </c>
      <c r="M35" s="16">
        <v>1228.54</v>
      </c>
      <c r="N35" s="16">
        <v>28736.55</v>
      </c>
      <c r="O35" s="16">
        <v>0</v>
      </c>
      <c r="P35" s="16">
        <v>999.04</v>
      </c>
      <c r="Q35" s="16">
        <v>86860.35</v>
      </c>
      <c r="R35" s="16">
        <v>200200.2</v>
      </c>
    </row>
    <row r="37" spans="1:19" x14ac:dyDescent="0.2">
      <c r="B37" s="1" t="s">
        <v>63</v>
      </c>
      <c r="C37" s="24">
        <f>D35</f>
        <v>172272.47499999998</v>
      </c>
      <c r="F37" s="24">
        <f>F32/2</f>
        <v>0</v>
      </c>
      <c r="G37" s="24">
        <v>0</v>
      </c>
      <c r="J37" s="1">
        <f>C37*J35/C41</f>
        <v>33155.99730178465</v>
      </c>
      <c r="K37" s="24">
        <f>K35*C37/C41</f>
        <v>644.13313002614484</v>
      </c>
      <c r="L37" s="24"/>
      <c r="M37" s="24"/>
      <c r="N37" s="24">
        <f>N35*C37/C41</f>
        <v>17376.846001438964</v>
      </c>
      <c r="O37" s="24"/>
      <c r="P37" s="24"/>
      <c r="Q37" s="24"/>
      <c r="R37" s="24"/>
      <c r="S37" s="24"/>
    </row>
    <row r="38" spans="1:19" x14ac:dyDescent="0.2">
      <c r="B38" s="1" t="s">
        <v>64</v>
      </c>
      <c r="C38" s="24">
        <f>E35</f>
        <v>112619.07500000004</v>
      </c>
      <c r="F38" s="24">
        <f>F35</f>
        <v>1272</v>
      </c>
      <c r="G38" s="24">
        <f>G35</f>
        <v>897</v>
      </c>
      <c r="H38" s="24"/>
      <c r="J38" s="1">
        <f>C38*J35/C41</f>
        <v>21674.952698215344</v>
      </c>
      <c r="K38" s="24">
        <f>K35*C38/C41</f>
        <v>421.08686997385507</v>
      </c>
      <c r="L38" s="24"/>
      <c r="M38" s="24"/>
      <c r="N38" s="24">
        <f>N35*C38/C41</f>
        <v>11359.703998561034</v>
      </c>
      <c r="O38" s="24"/>
      <c r="P38" s="24"/>
      <c r="Q38" s="24"/>
      <c r="R38" s="24"/>
      <c r="S38" s="24"/>
    </row>
    <row r="39" spans="1:19" x14ac:dyDescent="0.2">
      <c r="B39" s="1" t="s">
        <v>65</v>
      </c>
    </row>
    <row r="41" spans="1:19" s="15" customFormat="1" x14ac:dyDescent="0.2">
      <c r="A41" s="25"/>
      <c r="B41" s="15" t="s">
        <v>66</v>
      </c>
      <c r="C41" s="26">
        <f>SUM(C37:C40)</f>
        <v>284891.55000000005</v>
      </c>
      <c r="D41" s="26"/>
      <c r="E41" s="26"/>
      <c r="F41" s="26">
        <f t="shared" ref="F41:J41" si="0">SUM(F37:F40)</f>
        <v>1272</v>
      </c>
      <c r="G41" s="26">
        <f t="shared" si="0"/>
        <v>897</v>
      </c>
      <c r="H41" s="26"/>
      <c r="J41" s="26">
        <f t="shared" si="0"/>
        <v>54830.95</v>
      </c>
      <c r="K41" s="26">
        <f t="shared" ref="K41:N41" si="1">SUM(K37:K40)</f>
        <v>1065.2199999999998</v>
      </c>
      <c r="L41" s="26"/>
      <c r="N41" s="26">
        <f t="shared" si="1"/>
        <v>28736.549999999996</v>
      </c>
      <c r="P41" s="26"/>
    </row>
    <row r="43" spans="1:19" x14ac:dyDescent="0.2">
      <c r="C43" s="24">
        <f>C35-C41</f>
        <v>0</v>
      </c>
      <c r="F43" s="24">
        <f t="shared" ref="F43:G43" si="2">F35-F41</f>
        <v>0</v>
      </c>
      <c r="G43" s="24">
        <f t="shared" si="2"/>
        <v>0</v>
      </c>
      <c r="J43" s="24">
        <f t="shared" ref="J43:K43" si="3">J35-J41</f>
        <v>0</v>
      </c>
      <c r="K43" s="24">
        <f t="shared" si="3"/>
        <v>0</v>
      </c>
      <c r="N43" s="24">
        <f t="shared" ref="N43" si="4">N35-N41</f>
        <v>0</v>
      </c>
    </row>
  </sheetData>
  <mergeCells count="4">
    <mergeCell ref="B1:C1"/>
    <mergeCell ref="B3:C3"/>
    <mergeCell ref="B4:C4"/>
    <mergeCell ref="M8:P8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LAP</cp:lastModifiedBy>
  <cp:lastPrinted>2017-10-27T21:34:20Z</cp:lastPrinted>
  <dcterms:created xsi:type="dcterms:W3CDTF">2017-10-27T21:30:33Z</dcterms:created>
  <dcterms:modified xsi:type="dcterms:W3CDTF">2020-08-22T21:51:55Z</dcterms:modified>
</cp:coreProperties>
</file>