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\Desktop\Nominas 2017\Nóminas 2da de Marzo de 2017\"/>
    </mc:Choice>
  </mc:AlternateContent>
  <xr:revisionPtr revIDLastSave="0" documentId="13_ncr:1_{56794B0F-CDE1-4A55-876D-7A802DBA844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Print_Titles" localSheetId="0">Hoja1!$1:$8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3" i="1" l="1"/>
  <c r="O14" i="1"/>
  <c r="O15" i="1"/>
  <c r="O16" i="1"/>
  <c r="O17" i="1"/>
  <c r="O18" i="1"/>
  <c r="O19" i="1"/>
  <c r="O20" i="1"/>
  <c r="O21" i="1"/>
  <c r="O22" i="1"/>
  <c r="O23" i="1"/>
  <c r="O24" i="1"/>
  <c r="O25" i="1"/>
  <c r="O12" i="1"/>
  <c r="AB18" i="1"/>
  <c r="AC18" i="1" s="1"/>
  <c r="Q26" i="1" l="1"/>
  <c r="R26" i="1"/>
  <c r="S26" i="1"/>
  <c r="T26" i="1"/>
  <c r="U26" i="1"/>
  <c r="V26" i="1"/>
  <c r="W26" i="1"/>
  <c r="X26" i="1"/>
  <c r="Y26" i="1"/>
  <c r="Z26" i="1"/>
  <c r="AA26" i="1"/>
  <c r="AB12" i="1"/>
  <c r="AC12" i="1" s="1"/>
  <c r="AB13" i="1"/>
  <c r="AB14" i="1"/>
  <c r="AB15" i="1"/>
  <c r="AB16" i="1"/>
  <c r="AB17" i="1"/>
  <c r="AB19" i="1"/>
  <c r="AB20" i="1"/>
  <c r="AB21" i="1"/>
  <c r="AB22" i="1"/>
  <c r="AB23" i="1"/>
  <c r="AB24" i="1"/>
  <c r="AB25" i="1"/>
  <c r="P26" i="1"/>
  <c r="H26" i="1"/>
  <c r="I26" i="1"/>
  <c r="K26" i="1"/>
  <c r="L26" i="1"/>
  <c r="M26" i="1"/>
  <c r="N26" i="1"/>
  <c r="G26" i="1"/>
  <c r="AC15" i="1" l="1"/>
  <c r="AC24" i="1"/>
  <c r="AC13" i="1"/>
  <c r="AB26" i="1"/>
  <c r="AC25" i="1"/>
  <c r="AC22" i="1"/>
  <c r="AC19" i="1"/>
  <c r="AC16" i="1"/>
  <c r="AC17" i="1"/>
  <c r="AC23" i="1"/>
  <c r="AC21" i="1"/>
  <c r="AC20" i="1"/>
  <c r="AC14" i="1"/>
  <c r="O26" i="1"/>
  <c r="AC26" i="1" l="1"/>
</calcChain>
</file>

<file path=xl/sharedStrings.xml><?xml version="1.0" encoding="utf-8"?>
<sst xmlns="http://schemas.openxmlformats.org/spreadsheetml/2006/main" count="101" uniqueCount="64">
  <si>
    <t>INSTITUTO TECNOLOGICO JOSE MARIO MOLINA PASQUEL Y HENRIQUEZ (ITJMMPyH)</t>
  </si>
  <si>
    <t>Lista de Raya (forma tabular)</t>
  </si>
  <si>
    <t xml:space="preserve">RFC: ITJ -160824-UV2 </t>
  </si>
  <si>
    <t>Código</t>
  </si>
  <si>
    <t>Empleado</t>
  </si>
  <si>
    <t>Sueldo</t>
  </si>
  <si>
    <t>Prima de antiguedad</t>
  </si>
  <si>
    <t>Despensa</t>
  </si>
  <si>
    <t>Faltas justificadas</t>
  </si>
  <si>
    <t>Material Didactico</t>
  </si>
  <si>
    <t>Guarderia</t>
  </si>
  <si>
    <t>Faltas injustiticadas</t>
  </si>
  <si>
    <t>*TOTAL* *PERCEPCIONES*</t>
  </si>
  <si>
    <t>Subsidio al Empleo (sp)</t>
  </si>
  <si>
    <t>I.S.R. (sp)</t>
  </si>
  <si>
    <t>I.M.S.S.</t>
  </si>
  <si>
    <t>*TOTAL* *DEDUCCIONES*</t>
  </si>
  <si>
    <t>*NETO*</t>
  </si>
  <si>
    <t>Total Gral.</t>
  </si>
  <si>
    <t xml:space="preserve"> </t>
  </si>
  <si>
    <t>Departamento</t>
  </si>
  <si>
    <t xml:space="preserve">Area </t>
  </si>
  <si>
    <t xml:space="preserve">Reg Pat IMSS: </t>
  </si>
  <si>
    <t>LD00082</t>
  </si>
  <si>
    <t>Esparza Ramírez Beatriz Adriana</t>
  </si>
  <si>
    <t>LD00099</t>
  </si>
  <si>
    <t xml:space="preserve">Figueroa Ayala Lorena </t>
  </si>
  <si>
    <t>LD00114</t>
  </si>
  <si>
    <t>Ponce García Eleazar</t>
  </si>
  <si>
    <t>LD00116</t>
  </si>
  <si>
    <t>Gómez Márquez Clara Alicia</t>
  </si>
  <si>
    <t>LD00121</t>
  </si>
  <si>
    <t>López García Germán</t>
  </si>
  <si>
    <t>LD00129</t>
  </si>
  <si>
    <t>García Azpeitia Lilia</t>
  </si>
  <si>
    <t>LD00173</t>
  </si>
  <si>
    <t xml:space="preserve">Villegas Romero Mario Alberto </t>
  </si>
  <si>
    <t>LD00206</t>
  </si>
  <si>
    <t>González Hernández José</t>
  </si>
  <si>
    <t>LD00207</t>
  </si>
  <si>
    <t>López Pérez Martha Leticia</t>
  </si>
  <si>
    <t>LD00231</t>
  </si>
  <si>
    <t>Olivares Bautista Sandra Aidee</t>
  </si>
  <si>
    <t>LD00237</t>
  </si>
  <si>
    <t xml:space="preserve">Ramírez Becerril José Armando </t>
  </si>
  <si>
    <t>LD00250</t>
  </si>
  <si>
    <t xml:space="preserve">Krauss Moreno Gabriela Estefanía </t>
  </si>
  <si>
    <t>LD00254</t>
  </si>
  <si>
    <t xml:space="preserve">Ricardez Rueda Fernando </t>
  </si>
  <si>
    <t>LD00269</t>
  </si>
  <si>
    <t xml:space="preserve">Macías Hernández José Raúl </t>
  </si>
  <si>
    <t xml:space="preserve">Académica </t>
  </si>
  <si>
    <t xml:space="preserve">Pasaje </t>
  </si>
  <si>
    <t xml:space="preserve">Licencia o año sábatico </t>
  </si>
  <si>
    <t xml:space="preserve">No </t>
  </si>
  <si>
    <t xml:space="preserve">    Reg. Pat. IMSS:  B941743838-7</t>
  </si>
  <si>
    <t xml:space="preserve">Docente </t>
  </si>
  <si>
    <t>Titular A</t>
  </si>
  <si>
    <t>Docente</t>
  </si>
  <si>
    <t>Profesor Asociado A</t>
  </si>
  <si>
    <t>Profesor Asociado C</t>
  </si>
  <si>
    <t xml:space="preserve">Estímulo Docente </t>
  </si>
  <si>
    <t>Periodo 3 al 3 Extraordianrio del  31/03/2017 al 31/03/2017</t>
  </si>
  <si>
    <t>Otras deducciones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</si>
</sst>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b/>
      <sz val="8"/>
      <color indexed="10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6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FD"/>
      </left>
      <right/>
      <top style="thin">
        <color rgb="FF0000FD"/>
      </top>
      <bottom style="double">
        <color rgb="FF0000FD"/>
      </bottom>
      <diagonal/>
    </border>
    <border>
      <left/>
      <right/>
      <top style="thin">
        <color rgb="FF0000FD"/>
      </top>
      <bottom style="double">
        <color rgb="FF0000FD"/>
      </bottom>
      <diagonal/>
    </border>
    <border>
      <left/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2">
    <xf numFmtId="0" fontId="0" fillId="0" borderId="0"/>
    <xf numFmtId="0" fontId="14" fillId="0" borderId="0"/>
  </cellStyleXfs>
  <cellXfs count="38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49" fontId="10" fillId="0" borderId="0" xfId="0" applyNumberFormat="1" applyFont="1"/>
    <xf numFmtId="164" fontId="8" fillId="0" borderId="0" xfId="0" applyNumberFormat="1" applyFont="1"/>
    <xf numFmtId="49" fontId="8" fillId="0" borderId="0" xfId="0" applyNumberFormat="1" applyFont="1" applyAlignment="1">
      <alignment horizontal="left"/>
    </xf>
    <xf numFmtId="164" fontId="11" fillId="0" borderId="0" xfId="0" applyNumberFormat="1" applyFont="1"/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2" xfId="0" applyFont="1" applyBorder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2" fillId="0" borderId="2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4" fontId="13" fillId="0" borderId="2" xfId="0" applyNumberFormat="1" applyFont="1" applyFill="1" applyBorder="1"/>
    <xf numFmtId="4" fontId="1" fillId="0" borderId="2" xfId="0" applyNumberFormat="1" applyFont="1" applyBorder="1"/>
    <xf numFmtId="0" fontId="1" fillId="0" borderId="2" xfId="0" applyFont="1" applyBorder="1" applyAlignment="1">
      <alignment horizontal="right"/>
    </xf>
    <xf numFmtId="4" fontId="1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left"/>
    </xf>
    <xf numFmtId="49" fontId="1" fillId="0" borderId="2" xfId="0" applyNumberFormat="1" applyFont="1" applyFill="1" applyBorder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  <xf numFmtId="0" fontId="8" fillId="2" borderId="3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1"/>
  <sheetViews>
    <sheetView tabSelected="1" zoomScaleNormal="100" workbookViewId="0">
      <pane xSplit="1" ySplit="8" topLeftCell="N9" activePane="bottomRight" state="frozen"/>
      <selection pane="topRight" activeCell="B1" sqref="B1"/>
      <selection pane="bottomLeft" activeCell="A9" sqref="A9"/>
      <selection pane="bottomRight" activeCell="S9" sqref="S9"/>
    </sheetView>
  </sheetViews>
  <sheetFormatPr baseColWidth="10" defaultRowHeight="11.25" x14ac:dyDescent="0.2"/>
  <cols>
    <col min="1" max="1" width="9.28515625" style="2" customWidth="1"/>
    <col min="2" max="2" width="31.140625" style="1" customWidth="1"/>
    <col min="3" max="3" width="30" style="1" customWidth="1"/>
    <col min="4" max="4" width="23.140625" style="1" customWidth="1"/>
    <col min="5" max="5" width="10" style="1" customWidth="1"/>
    <col min="6" max="6" width="14.42578125" style="1" customWidth="1"/>
    <col min="7" max="7" width="17.42578125" style="1" customWidth="1"/>
    <col min="8" max="8" width="11.42578125" style="1" customWidth="1"/>
    <col min="9" max="10" width="10.28515625" style="1" customWidth="1"/>
    <col min="11" max="11" width="10.140625" style="1" customWidth="1"/>
    <col min="12" max="12" width="9.42578125" style="1" customWidth="1"/>
    <col min="13" max="13" width="8.85546875" style="1" customWidth="1"/>
    <col min="14" max="14" width="11.7109375" style="1" customWidth="1"/>
    <col min="15" max="15" width="13.42578125" style="1" customWidth="1"/>
    <col min="16" max="16" width="9.42578125" style="1" customWidth="1"/>
    <col min="17" max="17" width="10" style="1" customWidth="1"/>
    <col min="18" max="18" width="8.42578125" style="1" customWidth="1"/>
    <col min="19" max="19" width="9.42578125" style="1" customWidth="1"/>
    <col min="20" max="20" width="6.5703125" style="1" customWidth="1"/>
    <col min="21" max="21" width="9.42578125" style="1" customWidth="1"/>
    <col min="22" max="22" width="10.7109375" style="1" customWidth="1"/>
    <col min="23" max="23" width="9.85546875" style="1" customWidth="1"/>
    <col min="24" max="24" width="8.5703125" style="1" customWidth="1"/>
    <col min="25" max="25" width="9.42578125" style="1" customWidth="1"/>
    <col min="26" max="26" width="9" style="1" customWidth="1"/>
    <col min="27" max="27" width="9.5703125" style="1" customWidth="1"/>
    <col min="28" max="28" width="12.5703125" style="1" customWidth="1"/>
    <col min="29" max="29" width="11.7109375" style="1" customWidth="1"/>
    <col min="30" max="30" width="11.42578125" style="1"/>
    <col min="31" max="31" width="1" style="1" customWidth="1"/>
    <col min="32" max="16384" width="11.42578125" style="1"/>
  </cols>
  <sheetData>
    <row r="1" spans="1:29" ht="18" customHeight="1" x14ac:dyDescent="0.2">
      <c r="A1" s="3"/>
      <c r="B1" s="30" t="s">
        <v>19</v>
      </c>
      <c r="C1" s="30"/>
      <c r="D1" s="30"/>
      <c r="E1" s="30"/>
      <c r="F1" s="30"/>
      <c r="G1" s="31"/>
    </row>
    <row r="2" spans="1:29" ht="24.95" customHeight="1" x14ac:dyDescent="0.2">
      <c r="A2" s="4"/>
      <c r="B2" s="16" t="s">
        <v>0</v>
      </c>
      <c r="C2" s="16"/>
      <c r="D2" s="16"/>
      <c r="E2" s="16"/>
      <c r="F2" s="16"/>
      <c r="G2" s="17"/>
    </row>
    <row r="3" spans="1:29" ht="15.75" x14ac:dyDescent="0.25">
      <c r="B3" s="32" t="s">
        <v>1</v>
      </c>
      <c r="C3" s="32"/>
      <c r="D3" s="32"/>
      <c r="E3" s="32"/>
      <c r="F3" s="32"/>
      <c r="G3" s="33"/>
    </row>
    <row r="4" spans="1:29" ht="15" x14ac:dyDescent="0.25">
      <c r="B4" s="34" t="s">
        <v>62</v>
      </c>
      <c r="C4" s="34"/>
      <c r="D4" s="34"/>
      <c r="E4" s="34"/>
      <c r="F4" s="34"/>
      <c r="G4" s="33"/>
    </row>
    <row r="5" spans="1:29" x14ac:dyDescent="0.2">
      <c r="B5" s="6" t="s">
        <v>22</v>
      </c>
      <c r="C5" s="6"/>
      <c r="D5" s="6"/>
      <c r="E5" s="20"/>
      <c r="F5" s="27"/>
    </row>
    <row r="6" spans="1:29" x14ac:dyDescent="0.2">
      <c r="B6" s="6" t="s">
        <v>2</v>
      </c>
      <c r="C6" s="6"/>
      <c r="D6" s="6"/>
      <c r="E6" s="20"/>
      <c r="F6" s="27"/>
    </row>
    <row r="8" spans="1:29" s="5" customFormat="1" ht="45.75" customHeight="1" thickBot="1" x14ac:dyDescent="0.25">
      <c r="A8" s="8" t="s">
        <v>3</v>
      </c>
      <c r="B8" s="9" t="s">
        <v>4</v>
      </c>
      <c r="C8" s="9" t="s">
        <v>20</v>
      </c>
      <c r="D8" s="9" t="s">
        <v>21</v>
      </c>
      <c r="E8" s="9" t="s">
        <v>53</v>
      </c>
      <c r="F8" s="9" t="s">
        <v>61</v>
      </c>
      <c r="G8" s="9" t="s">
        <v>5</v>
      </c>
      <c r="H8" s="9" t="s">
        <v>6</v>
      </c>
      <c r="I8" s="9" t="s">
        <v>7</v>
      </c>
      <c r="J8" s="9" t="s">
        <v>52</v>
      </c>
      <c r="K8" s="9" t="s">
        <v>8</v>
      </c>
      <c r="L8" s="9" t="s">
        <v>9</v>
      </c>
      <c r="M8" s="9" t="s">
        <v>10</v>
      </c>
      <c r="N8" s="9" t="s">
        <v>11</v>
      </c>
      <c r="O8" s="10" t="s">
        <v>12</v>
      </c>
      <c r="P8" s="9" t="s">
        <v>13</v>
      </c>
      <c r="Q8" s="9" t="s">
        <v>14</v>
      </c>
      <c r="R8" s="9" t="s">
        <v>15</v>
      </c>
      <c r="S8" s="35" t="s">
        <v>63</v>
      </c>
      <c r="T8" s="36"/>
      <c r="U8" s="36"/>
      <c r="V8" s="36"/>
      <c r="W8" s="36"/>
      <c r="X8" s="36"/>
      <c r="Y8" s="36"/>
      <c r="Z8" s="36"/>
      <c r="AA8" s="37"/>
      <c r="AB8" s="10" t="s">
        <v>16</v>
      </c>
      <c r="AC8" s="11" t="s">
        <v>17</v>
      </c>
    </row>
    <row r="9" spans="1:29" ht="12" thickTop="1" x14ac:dyDescent="0.2"/>
    <row r="10" spans="1:29" x14ac:dyDescent="0.2">
      <c r="A10" s="12" t="s">
        <v>55</v>
      </c>
    </row>
    <row r="12" spans="1:29" x14ac:dyDescent="0.2">
      <c r="A12" s="28" t="s">
        <v>23</v>
      </c>
      <c r="B12" s="18" t="s">
        <v>24</v>
      </c>
      <c r="C12" s="18" t="s">
        <v>57</v>
      </c>
      <c r="D12" s="22" t="s">
        <v>51</v>
      </c>
      <c r="E12" s="21" t="s">
        <v>54</v>
      </c>
      <c r="F12" s="21">
        <v>6573.6</v>
      </c>
      <c r="G12" s="24"/>
      <c r="H12" s="23"/>
      <c r="I12" s="23"/>
      <c r="J12" s="23"/>
      <c r="K12" s="24"/>
      <c r="L12" s="23"/>
      <c r="M12" s="24"/>
      <c r="N12" s="24"/>
      <c r="O12" s="24">
        <f>+F12</f>
        <v>6573.6</v>
      </c>
      <c r="P12" s="24"/>
      <c r="Q12" s="24">
        <v>856.93178400000011</v>
      </c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>
        <f t="shared" ref="AB12:AB22" si="0">+P12+Q12+R12+S12+U12+V12+W12</f>
        <v>856.93178400000011</v>
      </c>
      <c r="AC12" s="24">
        <f>+O12-AB12</f>
        <v>5716.668216</v>
      </c>
    </row>
    <row r="13" spans="1:29" x14ac:dyDescent="0.2">
      <c r="A13" s="28" t="s">
        <v>25</v>
      </c>
      <c r="B13" s="18" t="s">
        <v>26</v>
      </c>
      <c r="C13" s="18" t="s">
        <v>59</v>
      </c>
      <c r="D13" s="22" t="s">
        <v>51</v>
      </c>
      <c r="E13" s="21" t="s">
        <v>54</v>
      </c>
      <c r="F13" s="21">
        <v>6573.6</v>
      </c>
      <c r="G13" s="24"/>
      <c r="H13" s="23"/>
      <c r="I13" s="23"/>
      <c r="J13" s="23"/>
      <c r="K13" s="24"/>
      <c r="L13" s="23"/>
      <c r="M13" s="24"/>
      <c r="N13" s="24"/>
      <c r="O13" s="24">
        <f t="shared" ref="O13:O25" si="1">+F13</f>
        <v>6573.6</v>
      </c>
      <c r="P13" s="24"/>
      <c r="Q13" s="24">
        <v>856.93178400000011</v>
      </c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>
        <f t="shared" si="0"/>
        <v>856.93178400000011</v>
      </c>
      <c r="AC13" s="24">
        <f t="shared" ref="AC13:AC22" si="2">+O13-AB13</f>
        <v>5716.668216</v>
      </c>
    </row>
    <row r="14" spans="1:29" x14ac:dyDescent="0.2">
      <c r="A14" s="28" t="s">
        <v>27</v>
      </c>
      <c r="B14" s="18" t="s">
        <v>28</v>
      </c>
      <c r="C14" s="18" t="s">
        <v>56</v>
      </c>
      <c r="D14" s="22" t="s">
        <v>51</v>
      </c>
      <c r="E14" s="21" t="s">
        <v>54</v>
      </c>
      <c r="F14" s="21">
        <v>2191.1999999999998</v>
      </c>
      <c r="G14" s="24"/>
      <c r="H14" s="23"/>
      <c r="I14" s="23"/>
      <c r="J14" s="23"/>
      <c r="K14" s="24"/>
      <c r="L14" s="23"/>
      <c r="M14" s="24"/>
      <c r="N14" s="24"/>
      <c r="O14" s="24">
        <f t="shared" si="1"/>
        <v>2191.1999999999998</v>
      </c>
      <c r="P14" s="24"/>
      <c r="Q14" s="24">
        <v>134.31947199999996</v>
      </c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>
        <f t="shared" si="0"/>
        <v>134.31947199999996</v>
      </c>
      <c r="AC14" s="24">
        <f t="shared" si="2"/>
        <v>2056.8805279999997</v>
      </c>
    </row>
    <row r="15" spans="1:29" x14ac:dyDescent="0.2">
      <c r="A15" s="28" t="s">
        <v>29</v>
      </c>
      <c r="B15" s="18" t="s">
        <v>30</v>
      </c>
      <c r="C15" s="18" t="s">
        <v>60</v>
      </c>
      <c r="D15" s="22" t="s">
        <v>51</v>
      </c>
      <c r="E15" s="21" t="s">
        <v>54</v>
      </c>
      <c r="F15" s="21">
        <v>6573.6</v>
      </c>
      <c r="G15" s="24"/>
      <c r="H15" s="23"/>
      <c r="I15" s="23"/>
      <c r="J15" s="23"/>
      <c r="K15" s="24"/>
      <c r="L15" s="23"/>
      <c r="M15" s="24"/>
      <c r="N15" s="24"/>
      <c r="O15" s="24">
        <f t="shared" si="1"/>
        <v>6573.6</v>
      </c>
      <c r="P15" s="24"/>
      <c r="Q15" s="24">
        <v>856.93178400000011</v>
      </c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>
        <f t="shared" si="0"/>
        <v>856.93178400000011</v>
      </c>
      <c r="AC15" s="24">
        <f t="shared" si="2"/>
        <v>5716.668216</v>
      </c>
    </row>
    <row r="16" spans="1:29" x14ac:dyDescent="0.2">
      <c r="A16" s="28" t="s">
        <v>31</v>
      </c>
      <c r="B16" s="18" t="s">
        <v>32</v>
      </c>
      <c r="C16" s="18" t="s">
        <v>59</v>
      </c>
      <c r="D16" s="22" t="s">
        <v>51</v>
      </c>
      <c r="E16" s="21" t="s">
        <v>54</v>
      </c>
      <c r="F16" s="21">
        <v>2191.1999999999998</v>
      </c>
      <c r="G16" s="24"/>
      <c r="H16" s="23"/>
      <c r="I16" s="23"/>
      <c r="J16" s="23"/>
      <c r="K16" s="24"/>
      <c r="L16" s="23"/>
      <c r="M16" s="24"/>
      <c r="N16" s="24"/>
      <c r="O16" s="24">
        <f t="shared" si="1"/>
        <v>2191.1999999999998</v>
      </c>
      <c r="P16" s="24"/>
      <c r="Q16" s="24">
        <v>134.31947199999996</v>
      </c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>
        <f t="shared" si="0"/>
        <v>134.31947199999996</v>
      </c>
      <c r="AC16" s="24">
        <f t="shared" si="2"/>
        <v>2056.8805279999997</v>
      </c>
    </row>
    <row r="17" spans="1:32" x14ac:dyDescent="0.2">
      <c r="A17" s="28" t="s">
        <v>33</v>
      </c>
      <c r="B17" s="18" t="s">
        <v>34</v>
      </c>
      <c r="C17" s="18" t="s">
        <v>57</v>
      </c>
      <c r="D17" s="22" t="s">
        <v>51</v>
      </c>
      <c r="E17" s="21" t="s">
        <v>54</v>
      </c>
      <c r="F17" s="21">
        <v>6573.6</v>
      </c>
      <c r="G17" s="24"/>
      <c r="H17" s="23"/>
      <c r="I17" s="23"/>
      <c r="J17" s="23"/>
      <c r="K17" s="24"/>
      <c r="L17" s="23"/>
      <c r="M17" s="24"/>
      <c r="N17" s="24"/>
      <c r="O17" s="24">
        <f t="shared" si="1"/>
        <v>6573.6</v>
      </c>
      <c r="P17" s="24"/>
      <c r="Q17" s="24">
        <v>856.93178400000011</v>
      </c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>
        <f t="shared" si="0"/>
        <v>856.93178400000011</v>
      </c>
      <c r="AC17" s="24">
        <f t="shared" si="2"/>
        <v>5716.668216</v>
      </c>
    </row>
    <row r="18" spans="1:32" x14ac:dyDescent="0.2">
      <c r="A18" s="28" t="s">
        <v>35</v>
      </c>
      <c r="B18" s="18" t="s">
        <v>36</v>
      </c>
      <c r="C18" s="18" t="s">
        <v>60</v>
      </c>
      <c r="D18" s="22" t="s">
        <v>51</v>
      </c>
      <c r="E18" s="21" t="s">
        <v>54</v>
      </c>
      <c r="F18" s="21">
        <v>6573.6</v>
      </c>
      <c r="G18" s="24"/>
      <c r="H18" s="23"/>
      <c r="I18" s="23"/>
      <c r="J18" s="23"/>
      <c r="K18" s="24"/>
      <c r="L18" s="23"/>
      <c r="M18" s="24"/>
      <c r="N18" s="24"/>
      <c r="O18" s="24">
        <f t="shared" si="1"/>
        <v>6573.6</v>
      </c>
      <c r="P18" s="24"/>
      <c r="Q18" s="24">
        <v>856.93178400000011</v>
      </c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>
        <f t="shared" si="0"/>
        <v>856.93178400000011</v>
      </c>
      <c r="AC18" s="24">
        <f t="shared" si="2"/>
        <v>5716.668216</v>
      </c>
    </row>
    <row r="19" spans="1:32" x14ac:dyDescent="0.2">
      <c r="A19" s="28" t="s">
        <v>37</v>
      </c>
      <c r="B19" s="18" t="s">
        <v>38</v>
      </c>
      <c r="C19" s="18" t="s">
        <v>56</v>
      </c>
      <c r="D19" s="22" t="s">
        <v>51</v>
      </c>
      <c r="E19" s="21" t="s">
        <v>54</v>
      </c>
      <c r="F19" s="21">
        <v>2191.1999999999998</v>
      </c>
      <c r="G19" s="24"/>
      <c r="H19" s="23"/>
      <c r="I19" s="23"/>
      <c r="J19" s="23"/>
      <c r="K19" s="24"/>
      <c r="L19" s="23"/>
      <c r="M19" s="24"/>
      <c r="N19" s="24"/>
      <c r="O19" s="24">
        <f t="shared" si="1"/>
        <v>2191.1999999999998</v>
      </c>
      <c r="P19" s="24"/>
      <c r="Q19" s="24">
        <v>134.31947199999996</v>
      </c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>
        <f t="shared" si="0"/>
        <v>134.31947199999996</v>
      </c>
      <c r="AC19" s="24">
        <f t="shared" si="2"/>
        <v>2056.8805279999997</v>
      </c>
    </row>
    <row r="20" spans="1:32" x14ac:dyDescent="0.2">
      <c r="A20" s="28" t="s">
        <v>39</v>
      </c>
      <c r="B20" s="18" t="s">
        <v>40</v>
      </c>
      <c r="C20" s="18" t="s">
        <v>56</v>
      </c>
      <c r="D20" s="22" t="s">
        <v>51</v>
      </c>
      <c r="E20" s="21" t="s">
        <v>54</v>
      </c>
      <c r="F20" s="21">
        <v>4382.3999999999996</v>
      </c>
      <c r="G20" s="24"/>
      <c r="H20" s="23"/>
      <c r="I20" s="23"/>
      <c r="J20" s="23"/>
      <c r="K20" s="24"/>
      <c r="L20" s="23"/>
      <c r="M20" s="24"/>
      <c r="N20" s="24"/>
      <c r="O20" s="24">
        <f t="shared" si="1"/>
        <v>4382.3999999999996</v>
      </c>
      <c r="P20" s="24"/>
      <c r="Q20" s="24">
        <v>412.831568</v>
      </c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>
        <f t="shared" si="0"/>
        <v>412.831568</v>
      </c>
      <c r="AC20" s="24">
        <f t="shared" si="2"/>
        <v>3969.5684319999996</v>
      </c>
    </row>
    <row r="21" spans="1:32" x14ac:dyDescent="0.2">
      <c r="A21" s="28" t="s">
        <v>41</v>
      </c>
      <c r="B21" s="18" t="s">
        <v>42</v>
      </c>
      <c r="C21" s="18" t="s">
        <v>59</v>
      </c>
      <c r="D21" s="22" t="s">
        <v>51</v>
      </c>
      <c r="E21" s="21" t="s">
        <v>54</v>
      </c>
      <c r="F21" s="21">
        <v>2191.1999999999998</v>
      </c>
      <c r="G21" s="24"/>
      <c r="H21" s="23"/>
      <c r="I21" s="23"/>
      <c r="J21" s="23"/>
      <c r="K21" s="24"/>
      <c r="L21" s="23"/>
      <c r="M21" s="24"/>
      <c r="N21" s="24"/>
      <c r="O21" s="24">
        <f t="shared" si="1"/>
        <v>2191.1999999999998</v>
      </c>
      <c r="P21" s="24"/>
      <c r="Q21" s="24">
        <v>134.31947199999996</v>
      </c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>
        <f t="shared" si="0"/>
        <v>134.31947199999996</v>
      </c>
      <c r="AC21" s="24">
        <f t="shared" si="2"/>
        <v>2056.8805279999997</v>
      </c>
    </row>
    <row r="22" spans="1:32" x14ac:dyDescent="0.2">
      <c r="A22" s="28" t="s">
        <v>43</v>
      </c>
      <c r="B22" s="18" t="s">
        <v>44</v>
      </c>
      <c r="C22" s="18" t="s">
        <v>56</v>
      </c>
      <c r="D22" s="22" t="s">
        <v>51</v>
      </c>
      <c r="E22" s="21" t="s">
        <v>54</v>
      </c>
      <c r="F22" s="21">
        <v>2191.1999999999998</v>
      </c>
      <c r="G22" s="24"/>
      <c r="H22" s="23"/>
      <c r="I22" s="23"/>
      <c r="J22" s="23"/>
      <c r="K22" s="24"/>
      <c r="L22" s="23"/>
      <c r="M22" s="24"/>
      <c r="N22" s="24"/>
      <c r="O22" s="24">
        <f t="shared" si="1"/>
        <v>2191.1999999999998</v>
      </c>
      <c r="P22" s="24"/>
      <c r="Q22" s="24">
        <v>134.31947199999996</v>
      </c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>
        <f t="shared" si="0"/>
        <v>134.31947199999996</v>
      </c>
      <c r="AC22" s="24">
        <f t="shared" si="2"/>
        <v>2056.8805279999997</v>
      </c>
    </row>
    <row r="23" spans="1:32" x14ac:dyDescent="0.2">
      <c r="A23" s="28" t="s">
        <v>45</v>
      </c>
      <c r="B23" s="18" t="s">
        <v>46</v>
      </c>
      <c r="C23" s="18" t="s">
        <v>58</v>
      </c>
      <c r="D23" s="22" t="s">
        <v>51</v>
      </c>
      <c r="E23" s="21" t="s">
        <v>54</v>
      </c>
      <c r="F23" s="21">
        <v>2191.1999999999998</v>
      </c>
      <c r="G23" s="24"/>
      <c r="H23" s="23"/>
      <c r="I23" s="23"/>
      <c r="J23" s="23"/>
      <c r="K23" s="24"/>
      <c r="L23" s="23"/>
      <c r="M23" s="24"/>
      <c r="N23" s="24"/>
      <c r="O23" s="24">
        <f t="shared" si="1"/>
        <v>2191.1999999999998</v>
      </c>
      <c r="P23" s="24"/>
      <c r="Q23" s="24">
        <v>134.31947199999996</v>
      </c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>
        <f t="shared" ref="AB23:AB25" si="3">+P23+Q23+R23+S23+U23+V23+W23</f>
        <v>134.31947199999996</v>
      </c>
      <c r="AC23" s="24">
        <f t="shared" ref="AC23:AC25" si="4">+O23-AB23</f>
        <v>2056.8805279999997</v>
      </c>
    </row>
    <row r="24" spans="1:32" x14ac:dyDescent="0.2">
      <c r="A24" s="28" t="s">
        <v>47</v>
      </c>
      <c r="B24" s="18" t="s">
        <v>48</v>
      </c>
      <c r="C24" s="18" t="s">
        <v>58</v>
      </c>
      <c r="D24" s="22" t="s">
        <v>51</v>
      </c>
      <c r="E24" s="21" t="s">
        <v>54</v>
      </c>
      <c r="F24" s="21">
        <v>6573.6</v>
      </c>
      <c r="G24" s="24"/>
      <c r="H24" s="23"/>
      <c r="I24" s="23"/>
      <c r="J24" s="23"/>
      <c r="K24" s="24"/>
      <c r="L24" s="23"/>
      <c r="M24" s="24"/>
      <c r="N24" s="24"/>
      <c r="O24" s="24">
        <f t="shared" si="1"/>
        <v>6573.6</v>
      </c>
      <c r="P24" s="24"/>
      <c r="Q24" s="24">
        <v>856.93178400000011</v>
      </c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>
        <f t="shared" si="3"/>
        <v>856.93178400000011</v>
      </c>
      <c r="AC24" s="24">
        <f t="shared" si="4"/>
        <v>5716.668216</v>
      </c>
    </row>
    <row r="25" spans="1:32" x14ac:dyDescent="0.2">
      <c r="A25" s="28" t="s">
        <v>49</v>
      </c>
      <c r="B25" s="18" t="s">
        <v>50</v>
      </c>
      <c r="C25" s="18" t="s">
        <v>56</v>
      </c>
      <c r="D25" s="22" t="s">
        <v>51</v>
      </c>
      <c r="E25" s="21" t="s">
        <v>54</v>
      </c>
      <c r="F25" s="21">
        <v>4382.3999999999996</v>
      </c>
      <c r="G25" s="24"/>
      <c r="H25" s="23"/>
      <c r="I25" s="23"/>
      <c r="J25" s="23"/>
      <c r="K25" s="24"/>
      <c r="L25" s="23"/>
      <c r="M25" s="24"/>
      <c r="N25" s="24"/>
      <c r="O25" s="24">
        <f t="shared" si="1"/>
        <v>4382.3999999999996</v>
      </c>
      <c r="P25" s="24"/>
      <c r="Q25" s="24">
        <v>412.831568</v>
      </c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>
        <f t="shared" si="3"/>
        <v>412.831568</v>
      </c>
      <c r="AC25" s="24">
        <f t="shared" si="4"/>
        <v>3969.5684319999996</v>
      </c>
    </row>
    <row r="26" spans="1:32" s="7" customFormat="1" x14ac:dyDescent="0.2">
      <c r="A26" s="14" t="s">
        <v>18</v>
      </c>
      <c r="B26" s="25"/>
      <c r="C26" s="18"/>
      <c r="D26" s="18"/>
      <c r="E26" s="18"/>
      <c r="F26" s="18"/>
      <c r="G26" s="26">
        <f>+SUM(G12:G25)</f>
        <v>0</v>
      </c>
      <c r="H26" s="26">
        <f>+SUM(H12:H25)</f>
        <v>0</v>
      </c>
      <c r="I26" s="26">
        <f>+SUM(I12:I25)</f>
        <v>0</v>
      </c>
      <c r="J26" s="23">
        <v>0</v>
      </c>
      <c r="K26" s="26">
        <f t="shared" ref="K26:AC26" si="5">+SUM(K12:K25)</f>
        <v>0</v>
      </c>
      <c r="L26" s="26">
        <f t="shared" si="5"/>
        <v>0</v>
      </c>
      <c r="M26" s="26">
        <f t="shared" si="5"/>
        <v>0</v>
      </c>
      <c r="N26" s="26">
        <f t="shared" si="5"/>
        <v>0</v>
      </c>
      <c r="O26" s="26">
        <f t="shared" si="5"/>
        <v>61353.599999999991</v>
      </c>
      <c r="P26" s="26">
        <f t="shared" si="5"/>
        <v>0</v>
      </c>
      <c r="Q26" s="26">
        <f t="shared" si="5"/>
        <v>6773.1706720000011</v>
      </c>
      <c r="R26" s="26">
        <f t="shared" si="5"/>
        <v>0</v>
      </c>
      <c r="S26" s="26">
        <f t="shared" si="5"/>
        <v>0</v>
      </c>
      <c r="T26" s="26">
        <f t="shared" si="5"/>
        <v>0</v>
      </c>
      <c r="U26" s="26">
        <f t="shared" si="5"/>
        <v>0</v>
      </c>
      <c r="V26" s="26">
        <f t="shared" si="5"/>
        <v>0</v>
      </c>
      <c r="W26" s="26">
        <f t="shared" si="5"/>
        <v>0</v>
      </c>
      <c r="X26" s="26">
        <f t="shared" si="5"/>
        <v>0</v>
      </c>
      <c r="Y26" s="26">
        <f t="shared" si="5"/>
        <v>0</v>
      </c>
      <c r="Z26" s="26">
        <f t="shared" si="5"/>
        <v>0</v>
      </c>
      <c r="AA26" s="26">
        <f t="shared" si="5"/>
        <v>0</v>
      </c>
      <c r="AB26" s="26">
        <f t="shared" si="5"/>
        <v>6773.1706720000011</v>
      </c>
      <c r="AC26" s="26">
        <f t="shared" si="5"/>
        <v>54580.429327999998</v>
      </c>
    </row>
    <row r="27" spans="1:32" x14ac:dyDescent="0.2">
      <c r="A27" s="14"/>
      <c r="B27" s="1" t="s">
        <v>19</v>
      </c>
      <c r="G27" s="13"/>
      <c r="H27" s="13"/>
      <c r="I27" s="13"/>
      <c r="J27" s="13"/>
      <c r="K27" s="13"/>
      <c r="L27" s="13"/>
      <c r="M27" s="13"/>
      <c r="N27" s="15"/>
      <c r="O27" s="13"/>
      <c r="P27" s="15"/>
      <c r="Q27" s="13"/>
      <c r="R27" s="13"/>
      <c r="S27" s="13"/>
      <c r="T27" s="15"/>
      <c r="U27" s="13"/>
      <c r="V27" s="13"/>
      <c r="W27" s="13"/>
      <c r="X27" s="13"/>
      <c r="Y27" s="13"/>
      <c r="Z27" s="13"/>
      <c r="AA27" s="13"/>
      <c r="AB27" s="13"/>
      <c r="AC27" s="13"/>
    </row>
    <row r="29" spans="1:32" x14ac:dyDescent="0.2"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2" ht="11.25" customHeight="1" x14ac:dyDescent="0.2">
      <c r="A30" s="2" t="s">
        <v>19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>
        <v>6773.17</v>
      </c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</row>
    <row r="31" spans="1:32" x14ac:dyDescent="0.2"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</row>
  </sheetData>
  <mergeCells count="5">
    <mergeCell ref="B29:AE29"/>
    <mergeCell ref="B1:G1"/>
    <mergeCell ref="B3:G3"/>
    <mergeCell ref="B4:G4"/>
    <mergeCell ref="S8:AA8"/>
  </mergeCells>
  <pageMargins left="0.25" right="0.25" top="0.75" bottom="0.75" header="0.3" footer="0.3"/>
  <pageSetup paperSize="5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LAP</cp:lastModifiedBy>
  <cp:lastPrinted>2017-01-12T21:03:38Z</cp:lastPrinted>
  <dcterms:created xsi:type="dcterms:W3CDTF">2017-01-10T21:50:11Z</dcterms:created>
  <dcterms:modified xsi:type="dcterms:W3CDTF">2020-08-22T17:49:33Z</dcterms:modified>
</cp:coreProperties>
</file>