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0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AP\Desktop\Nominas 2017\Nóminas 2da de Marzo de 2017\"/>
    </mc:Choice>
  </mc:AlternateContent>
  <xr:revisionPtr revIDLastSave="0" documentId="13_ncr:1_{CEE54E2B-9A41-4071-B923-ABA3C57FA131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Hoja1" sheetId="1" r:id="rId1"/>
  </sheets>
  <definedNames>
    <definedName name="_xlnm.Print_Titles" localSheetId="0">Hoja1!$1:$8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Q123" i="1" l="1"/>
  <c r="M92" i="1" l="1"/>
  <c r="U13" i="1"/>
  <c r="Z107" i="1" l="1"/>
  <c r="M107" i="1"/>
  <c r="AA107" i="1" l="1"/>
  <c r="M118" i="1"/>
  <c r="Z118" i="1"/>
  <c r="Z40" i="1"/>
  <c r="AA118" i="1" l="1"/>
  <c r="Z13" i="1"/>
  <c r="Z14" i="1"/>
  <c r="Z15" i="1"/>
  <c r="Z16" i="1"/>
  <c r="Z17" i="1"/>
  <c r="Z18" i="1"/>
  <c r="Z19" i="1"/>
  <c r="Z20" i="1"/>
  <c r="Z21" i="1"/>
  <c r="Z22" i="1"/>
  <c r="Z23" i="1"/>
  <c r="Z24" i="1"/>
  <c r="Z25" i="1"/>
  <c r="Z26" i="1"/>
  <c r="Z27" i="1"/>
  <c r="Z28" i="1"/>
  <c r="Z29" i="1"/>
  <c r="Z30" i="1"/>
  <c r="Z31" i="1"/>
  <c r="Z32" i="1"/>
  <c r="Z33" i="1"/>
  <c r="Z34" i="1"/>
  <c r="Z35" i="1"/>
  <c r="Z36" i="1"/>
  <c r="Z37" i="1"/>
  <c r="Z38" i="1"/>
  <c r="Z39" i="1"/>
  <c r="Z41" i="1"/>
  <c r="Z42" i="1"/>
  <c r="Z43" i="1"/>
  <c r="Z44" i="1"/>
  <c r="Z45" i="1"/>
  <c r="Z46" i="1"/>
  <c r="Z47" i="1"/>
  <c r="Z48" i="1"/>
  <c r="Z49" i="1"/>
  <c r="Z50" i="1"/>
  <c r="Z51" i="1"/>
  <c r="Z52" i="1"/>
  <c r="Z53" i="1"/>
  <c r="Z54" i="1"/>
  <c r="Z55" i="1"/>
  <c r="Z56" i="1"/>
  <c r="Z57" i="1"/>
  <c r="Z58" i="1"/>
  <c r="Z59" i="1"/>
  <c r="AA59" i="1" s="1"/>
  <c r="Z60" i="1"/>
  <c r="AA60" i="1" s="1"/>
  <c r="Z61" i="1"/>
  <c r="AA61" i="1" s="1"/>
  <c r="Z62" i="1"/>
  <c r="Z63" i="1"/>
  <c r="Z64" i="1"/>
  <c r="Z65" i="1"/>
  <c r="Z66" i="1"/>
  <c r="Z67" i="1"/>
  <c r="Z68" i="1"/>
  <c r="Z69" i="1"/>
  <c r="Z70" i="1"/>
  <c r="Z71" i="1"/>
  <c r="Z72" i="1"/>
  <c r="Z73" i="1"/>
  <c r="Z74" i="1"/>
  <c r="Z75" i="1"/>
  <c r="Z76" i="1"/>
  <c r="Z77" i="1"/>
  <c r="Z78" i="1"/>
  <c r="Z79" i="1"/>
  <c r="Z80" i="1"/>
  <c r="Z81" i="1"/>
  <c r="Z82" i="1"/>
  <c r="Z83" i="1"/>
  <c r="Z84" i="1"/>
  <c r="Z85" i="1"/>
  <c r="Z86" i="1"/>
  <c r="Z87" i="1"/>
  <c r="Z88" i="1"/>
  <c r="Z89" i="1"/>
  <c r="Z90" i="1"/>
  <c r="Z91" i="1"/>
  <c r="Z92" i="1"/>
  <c r="Z93" i="1"/>
  <c r="Z94" i="1"/>
  <c r="Z95" i="1"/>
  <c r="Z96" i="1"/>
  <c r="Z97" i="1"/>
  <c r="Z98" i="1"/>
  <c r="Z99" i="1"/>
  <c r="Z100" i="1"/>
  <c r="Z101" i="1"/>
  <c r="Z102" i="1"/>
  <c r="Z103" i="1"/>
  <c r="Z104" i="1"/>
  <c r="Z105" i="1"/>
  <c r="Z106" i="1"/>
  <c r="Z108" i="1"/>
  <c r="Z109" i="1"/>
  <c r="Z110" i="1"/>
  <c r="Z111" i="1"/>
  <c r="Z112" i="1"/>
  <c r="Z113" i="1"/>
  <c r="Z114" i="1"/>
  <c r="Z115" i="1"/>
  <c r="Z116" i="1"/>
  <c r="Z117" i="1"/>
  <c r="AA41" i="1"/>
  <c r="M12" i="1" l="1"/>
  <c r="Z12" i="1"/>
  <c r="M93" i="1"/>
  <c r="AA93" i="1" s="1"/>
  <c r="M13" i="1" l="1"/>
  <c r="AA13" i="1" s="1"/>
  <c r="M14" i="1"/>
  <c r="AA14" i="1" s="1"/>
  <c r="M15" i="1"/>
  <c r="AA15" i="1" s="1"/>
  <c r="M16" i="1"/>
  <c r="AA16" i="1" s="1"/>
  <c r="M17" i="1"/>
  <c r="AA17" i="1" s="1"/>
  <c r="M18" i="1"/>
  <c r="AA18" i="1" s="1"/>
  <c r="M19" i="1"/>
  <c r="AA19" i="1" s="1"/>
  <c r="M20" i="1"/>
  <c r="AA20" i="1" s="1"/>
  <c r="M21" i="1"/>
  <c r="AA21" i="1" s="1"/>
  <c r="M22" i="1"/>
  <c r="AA22" i="1" s="1"/>
  <c r="M23" i="1"/>
  <c r="AA23" i="1" s="1"/>
  <c r="M24" i="1"/>
  <c r="AA24" i="1" s="1"/>
  <c r="M25" i="1"/>
  <c r="AA25" i="1" s="1"/>
  <c r="M26" i="1"/>
  <c r="AA26" i="1" s="1"/>
  <c r="M27" i="1"/>
  <c r="AA27" i="1" s="1"/>
  <c r="M28" i="1"/>
  <c r="AA28" i="1" s="1"/>
  <c r="M29" i="1"/>
  <c r="AA29" i="1" s="1"/>
  <c r="M30" i="1"/>
  <c r="AA30" i="1" s="1"/>
  <c r="M31" i="1"/>
  <c r="AA31" i="1" s="1"/>
  <c r="M32" i="1"/>
  <c r="AA32" i="1" s="1"/>
  <c r="M33" i="1"/>
  <c r="AA33" i="1" s="1"/>
  <c r="M34" i="1"/>
  <c r="AA34" i="1" s="1"/>
  <c r="M35" i="1"/>
  <c r="AA35" i="1" s="1"/>
  <c r="M36" i="1"/>
  <c r="AA36" i="1" s="1"/>
  <c r="M37" i="1"/>
  <c r="AA37" i="1" s="1"/>
  <c r="M38" i="1"/>
  <c r="AA38" i="1" s="1"/>
  <c r="M39" i="1"/>
  <c r="AA39" i="1" s="1"/>
  <c r="M40" i="1"/>
  <c r="AA40" i="1" s="1"/>
  <c r="M42" i="1"/>
  <c r="AA42" i="1" s="1"/>
  <c r="M43" i="1"/>
  <c r="AA43" i="1" s="1"/>
  <c r="M44" i="1"/>
  <c r="AA44" i="1" s="1"/>
  <c r="M45" i="1"/>
  <c r="AA45" i="1" s="1"/>
  <c r="M46" i="1"/>
  <c r="AA46" i="1" s="1"/>
  <c r="M47" i="1"/>
  <c r="AA47" i="1" s="1"/>
  <c r="M48" i="1"/>
  <c r="AA48" i="1" s="1"/>
  <c r="M49" i="1"/>
  <c r="AA49" i="1" s="1"/>
  <c r="M50" i="1"/>
  <c r="AA50" i="1" s="1"/>
  <c r="M51" i="1"/>
  <c r="AA51" i="1" s="1"/>
  <c r="M52" i="1"/>
  <c r="AA52" i="1" s="1"/>
  <c r="M53" i="1"/>
  <c r="AA53" i="1" s="1"/>
  <c r="M54" i="1"/>
  <c r="AA54" i="1" s="1"/>
  <c r="M55" i="1"/>
  <c r="AA55" i="1" s="1"/>
  <c r="M56" i="1"/>
  <c r="AA56" i="1" s="1"/>
  <c r="M57" i="1"/>
  <c r="AA57" i="1" s="1"/>
  <c r="M58" i="1"/>
  <c r="AA58" i="1" s="1"/>
  <c r="M62" i="1"/>
  <c r="AA62" i="1" s="1"/>
  <c r="M63" i="1"/>
  <c r="AA63" i="1" s="1"/>
  <c r="M64" i="1"/>
  <c r="AA64" i="1" s="1"/>
  <c r="M65" i="1"/>
  <c r="AA65" i="1" s="1"/>
  <c r="M66" i="1"/>
  <c r="AA66" i="1" s="1"/>
  <c r="M67" i="1"/>
  <c r="AA67" i="1" s="1"/>
  <c r="M68" i="1"/>
  <c r="AA68" i="1" s="1"/>
  <c r="M69" i="1"/>
  <c r="AA69" i="1" s="1"/>
  <c r="M70" i="1"/>
  <c r="AA70" i="1" s="1"/>
  <c r="M71" i="1"/>
  <c r="AA71" i="1" s="1"/>
  <c r="M72" i="1"/>
  <c r="AA72" i="1" s="1"/>
  <c r="M73" i="1"/>
  <c r="AA73" i="1" s="1"/>
  <c r="M74" i="1"/>
  <c r="AA74" i="1" s="1"/>
  <c r="M75" i="1"/>
  <c r="AA75" i="1" s="1"/>
  <c r="M76" i="1"/>
  <c r="AA76" i="1" s="1"/>
  <c r="M77" i="1"/>
  <c r="AA77" i="1" s="1"/>
  <c r="M78" i="1"/>
  <c r="AA78" i="1" s="1"/>
  <c r="M79" i="1"/>
  <c r="AA79" i="1" s="1"/>
  <c r="M80" i="1"/>
  <c r="AA80" i="1" s="1"/>
  <c r="M81" i="1"/>
  <c r="AA81" i="1" s="1"/>
  <c r="M82" i="1"/>
  <c r="AA82" i="1" s="1"/>
  <c r="M83" i="1"/>
  <c r="AA83" i="1" s="1"/>
  <c r="M84" i="1"/>
  <c r="AA84" i="1" s="1"/>
  <c r="M85" i="1"/>
  <c r="AA85" i="1" s="1"/>
  <c r="M86" i="1"/>
  <c r="AA86" i="1" s="1"/>
  <c r="M87" i="1"/>
  <c r="AA87" i="1" s="1"/>
  <c r="M88" i="1"/>
  <c r="AA88" i="1" s="1"/>
  <c r="M89" i="1"/>
  <c r="AA89" i="1" s="1"/>
  <c r="M90" i="1"/>
  <c r="AA90" i="1" s="1"/>
  <c r="M91" i="1"/>
  <c r="AA91" i="1" s="1"/>
  <c r="AA92" i="1"/>
  <c r="M94" i="1"/>
  <c r="AA94" i="1" s="1"/>
  <c r="M95" i="1"/>
  <c r="AA95" i="1" s="1"/>
  <c r="M96" i="1"/>
  <c r="AA96" i="1" s="1"/>
  <c r="M97" i="1"/>
  <c r="AA97" i="1" s="1"/>
  <c r="M98" i="1"/>
  <c r="AA98" i="1" s="1"/>
  <c r="M99" i="1"/>
  <c r="AA99" i="1" s="1"/>
  <c r="M100" i="1"/>
  <c r="AA100" i="1" s="1"/>
  <c r="M101" i="1"/>
  <c r="AA101" i="1" s="1"/>
  <c r="M102" i="1"/>
  <c r="AA102" i="1" s="1"/>
  <c r="M103" i="1"/>
  <c r="AA103" i="1" s="1"/>
  <c r="M104" i="1"/>
  <c r="AA104" i="1" s="1"/>
  <c r="M105" i="1"/>
  <c r="AA105" i="1" s="1"/>
  <c r="M106" i="1"/>
  <c r="AA106" i="1" s="1"/>
  <c r="M108" i="1"/>
  <c r="AA108" i="1" s="1"/>
  <c r="M109" i="1"/>
  <c r="AA109" i="1" s="1"/>
  <c r="M110" i="1"/>
  <c r="AA110" i="1" s="1"/>
  <c r="M111" i="1"/>
  <c r="AA111" i="1" s="1"/>
  <c r="M112" i="1"/>
  <c r="AA112" i="1" s="1"/>
  <c r="M113" i="1"/>
  <c r="AA113" i="1" s="1"/>
  <c r="M114" i="1"/>
  <c r="AA114" i="1" s="1"/>
  <c r="M115" i="1"/>
  <c r="AA115" i="1" s="1"/>
  <c r="M116" i="1"/>
  <c r="AA116" i="1" s="1"/>
  <c r="M117" i="1"/>
  <c r="AA117" i="1" s="1"/>
  <c r="AA125" i="1" l="1"/>
  <c r="AA12" i="1"/>
  <c r="AA123" i="1" s="1"/>
  <c r="F123" i="1"/>
  <c r="G123" i="1"/>
  <c r="H123" i="1"/>
  <c r="I123" i="1"/>
  <c r="J123" i="1"/>
  <c r="K123" i="1"/>
  <c r="L123" i="1"/>
  <c r="N123" i="1"/>
  <c r="O123" i="1"/>
  <c r="P123" i="1"/>
  <c r="R123" i="1"/>
  <c r="S123" i="1"/>
  <c r="T123" i="1"/>
  <c r="U123" i="1"/>
  <c r="V123" i="1"/>
  <c r="W123" i="1"/>
  <c r="X123" i="1"/>
  <c r="Y123" i="1"/>
  <c r="E123" i="1"/>
  <c r="B125" i="1" l="1"/>
  <c r="M123" i="1"/>
  <c r="Z123" i="1"/>
</calcChain>
</file>

<file path=xl/sharedStrings.xml><?xml version="1.0" encoding="utf-8"?>
<sst xmlns="http://schemas.openxmlformats.org/spreadsheetml/2006/main" count="491" uniqueCount="287">
  <si>
    <t>INSTITUTO TECNOLOGICO JOSE MARIO MOLINA PASQUEL Y HENRIQUEZ (ITJMMPyH)</t>
  </si>
  <si>
    <t>Lista de Raya (forma tabular)</t>
  </si>
  <si>
    <t xml:space="preserve">RFC: ITJ -160824-UV2 </t>
  </si>
  <si>
    <t>Código</t>
  </si>
  <si>
    <t>Empleado</t>
  </si>
  <si>
    <t>Sueldo</t>
  </si>
  <si>
    <t>Prima de antiguedad</t>
  </si>
  <si>
    <t>Despensa</t>
  </si>
  <si>
    <t>Faltas justificadas</t>
  </si>
  <si>
    <t>Material Didactico</t>
  </si>
  <si>
    <t>Guarderia</t>
  </si>
  <si>
    <t>Faltas injustiticadas</t>
  </si>
  <si>
    <t>*TOTAL* *PERCEPCIONES*</t>
  </si>
  <si>
    <t>Subsidio al Empleo (sp)</t>
  </si>
  <si>
    <t>I.S.R. (sp)</t>
  </si>
  <si>
    <t>I.M.S.S.</t>
  </si>
  <si>
    <t>*TOTAL* *DEDUCCIONES*</t>
  </si>
  <si>
    <t>*NETO*</t>
  </si>
  <si>
    <t xml:space="preserve">  =============</t>
  </si>
  <si>
    <t>Total Gral.</t>
  </si>
  <si>
    <t xml:space="preserve"> </t>
  </si>
  <si>
    <t>Departamento</t>
  </si>
  <si>
    <t xml:space="preserve">Area </t>
  </si>
  <si>
    <t xml:space="preserve">    Reg. Pat. IMSS:  </t>
  </si>
  <si>
    <t>MARIA ALEJANDRA DELGADO LOPEZ</t>
  </si>
  <si>
    <t>ELBA MARIA CHAVARIN MONTELONGO</t>
  </si>
  <si>
    <t>YESENIA OBLEDO RAMOS</t>
  </si>
  <si>
    <t>JORDANA AIME ALVAREZ GARCIA</t>
  </si>
  <si>
    <t>JOSE DE JESUS MARTINEZ CHAVARRIA</t>
  </si>
  <si>
    <t>LOURDES JULIETA ORTIZ DE LA CRUZ</t>
  </si>
  <si>
    <t>ADRIANA GUADALUPE GONZALEZ PLAZOLA</t>
  </si>
  <si>
    <t>LUIS GUILLERMO CORONA ZUÑIGA</t>
  </si>
  <si>
    <t>ALONDRA GUADALUPE RAMIREZ COPADO</t>
  </si>
  <si>
    <t>ADRIANA CORONA JIMENEZ</t>
  </si>
  <si>
    <t>ENRIQUETA MARGARITA ALLENDE CAMACHO</t>
  </si>
  <si>
    <t>NICOLÁS NANDE BAJONERO</t>
  </si>
  <si>
    <t>CARLOS HUMBERTO CASTILLO ANDRADE</t>
  </si>
  <si>
    <t>JOSE RUBEN RIOS GARCIA</t>
  </si>
  <si>
    <t>JOSE RAMON NUÑO ROMERO</t>
  </si>
  <si>
    <t>LORENA URIBE MEZA</t>
  </si>
  <si>
    <t>LUIS ALBERTO RAMIREZ COPADO</t>
  </si>
  <si>
    <t>MAYRA YAZMIN MEDINA CASTILLO</t>
  </si>
  <si>
    <t>MARISA DEL CARMEN VELAZCO AHUMADA</t>
  </si>
  <si>
    <t>HECTOR ALONSO GONZALEZ LOPEZ</t>
  </si>
  <si>
    <t>SILVIA ALEJANDRA RODRIGUEZ RAMOS</t>
  </si>
  <si>
    <t>LUZ ELENA BRAMBILA LÓPEZ</t>
  </si>
  <si>
    <t>ANGELICA LUCIA MONTELONGO NUÑO</t>
  </si>
  <si>
    <t>MIGUEL ANGEL COLORADO HERNANDEZ</t>
  </si>
  <si>
    <t>HILDA GARCÍA VAZQUEZ</t>
  </si>
  <si>
    <t>VERONICA ROBLES RAMOS</t>
  </si>
  <si>
    <t>JOSE LUIS AGUILAR RAMIREZ</t>
  </si>
  <si>
    <t>MARIA ISABEL PLAZOLA GONZÁLEZ</t>
  </si>
  <si>
    <t>MARÍA ARCELIA CARVAJAL HEREDIA</t>
  </si>
  <si>
    <t>RAFAEL OLIVA RIVAS</t>
  </si>
  <si>
    <t>ADRIANA POLITRÓN RODRIGUEZ</t>
  </si>
  <si>
    <t>FRANCISCO JAVIER RAMIREZ SUAREZ</t>
  </si>
  <si>
    <t>VICTOR HUGO HERNÁNDEZ ESPARZA</t>
  </si>
  <si>
    <t>FELIPE DE JESUS FLORES GUARDADO</t>
  </si>
  <si>
    <t>JOSÉ PABLO CAMACHO CASTILLO</t>
  </si>
  <si>
    <t>HARIM ALEJANDRO CABRAL RUELAS</t>
  </si>
  <si>
    <t>SALVADOR EDUARDO ACUÑA CASTILLO</t>
  </si>
  <si>
    <t>MARIA LUISA RUIZ HERNANDEZ</t>
  </si>
  <si>
    <t>JORGE ADRIAN RUBIO CASTELLANOS</t>
  </si>
  <si>
    <t>LETICIA SARAHÍ ALONSO OROZCO</t>
  </si>
  <si>
    <t>TERESA GUADALUPE NUÑO AGUILA</t>
  </si>
  <si>
    <t>SILVERIO TORRES MUÑOZ</t>
  </si>
  <si>
    <t>MIGUEL SALAZAR ROBLES</t>
  </si>
  <si>
    <t>OMAR CARVAJAL HEREDIA</t>
  </si>
  <si>
    <t>002</t>
  </si>
  <si>
    <t>003</t>
  </si>
  <si>
    <t>027</t>
  </si>
  <si>
    <t>026</t>
  </si>
  <si>
    <t>007</t>
  </si>
  <si>
    <t>028</t>
  </si>
  <si>
    <t>009</t>
  </si>
  <si>
    <t>025</t>
  </si>
  <si>
    <t>011</t>
  </si>
  <si>
    <t>031</t>
  </si>
  <si>
    <t>040</t>
  </si>
  <si>
    <t>015</t>
  </si>
  <si>
    <t>032</t>
  </si>
  <si>
    <t>029</t>
  </si>
  <si>
    <t>113</t>
  </si>
  <si>
    <t>033</t>
  </si>
  <si>
    <t>037</t>
  </si>
  <si>
    <t>030</t>
  </si>
  <si>
    <t>043</t>
  </si>
  <si>
    <t>042</t>
  </si>
  <si>
    <t>059</t>
  </si>
  <si>
    <t>061</t>
  </si>
  <si>
    <t>060</t>
  </si>
  <si>
    <t>069</t>
  </si>
  <si>
    <t>064</t>
  </si>
  <si>
    <t>071</t>
  </si>
  <si>
    <t>073</t>
  </si>
  <si>
    <t>074</t>
  </si>
  <si>
    <t>077</t>
  </si>
  <si>
    <t>082</t>
  </si>
  <si>
    <t>104</t>
  </si>
  <si>
    <t>109</t>
  </si>
  <si>
    <t>111</t>
  </si>
  <si>
    <t>114</t>
  </si>
  <si>
    <t>120</t>
  </si>
  <si>
    <t>122</t>
  </si>
  <si>
    <t>124</t>
  </si>
  <si>
    <t>135</t>
  </si>
  <si>
    <t>136</t>
  </si>
  <si>
    <t>137</t>
  </si>
  <si>
    <t>139</t>
  </si>
  <si>
    <t>140</t>
  </si>
  <si>
    <t>148</t>
  </si>
  <si>
    <t>147</t>
  </si>
  <si>
    <t>146</t>
  </si>
  <si>
    <t>138</t>
  </si>
  <si>
    <t>150</t>
  </si>
  <si>
    <t>151</t>
  </si>
  <si>
    <t>154</t>
  </si>
  <si>
    <t>152</t>
  </si>
  <si>
    <t>AYUDA PARA PASAJES</t>
  </si>
  <si>
    <t>016</t>
  </si>
  <si>
    <t>044</t>
  </si>
  <si>
    <t>020</t>
  </si>
  <si>
    <t>065</t>
  </si>
  <si>
    <t>080</t>
  </si>
  <si>
    <t>087</t>
  </si>
  <si>
    <t>039</t>
  </si>
  <si>
    <t>121</t>
  </si>
  <si>
    <t>014</t>
  </si>
  <si>
    <t>006</t>
  </si>
  <si>
    <t>142</t>
  </si>
  <si>
    <t>108</t>
  </si>
  <si>
    <t>163</t>
  </si>
  <si>
    <t>162</t>
  </si>
  <si>
    <t>255</t>
  </si>
  <si>
    <t>161</t>
  </si>
  <si>
    <t>160</t>
  </si>
  <si>
    <t>504</t>
  </si>
  <si>
    <t>502</t>
  </si>
  <si>
    <t>132</t>
  </si>
  <si>
    <t>501</t>
  </si>
  <si>
    <t>131</t>
  </si>
  <si>
    <t>WENDY SANCHEZ MEDINA</t>
  </si>
  <si>
    <t>ELENA GPE NAVARRO CAMACHO</t>
  </si>
  <si>
    <t>CESAR CAMACHO AMADOR</t>
  </si>
  <si>
    <t>RICARDO NIEVES HUERTA</t>
  </si>
  <si>
    <t>MA. DEL ROSARIO RUELAS LOPEZ</t>
  </si>
  <si>
    <t>JORGE ARTURO RICO DAVILA</t>
  </si>
  <si>
    <t>GABRIEL BRAMBILA ROBLES</t>
  </si>
  <si>
    <t>HILARIO FLORES FLORES</t>
  </si>
  <si>
    <t>NORA ALEJANDRA CAMACHO PALACIOS</t>
  </si>
  <si>
    <t>DAVID HERNANDEZ DIAZ</t>
  </si>
  <si>
    <t>004</t>
  </si>
  <si>
    <t>102</t>
  </si>
  <si>
    <t>034</t>
  </si>
  <si>
    <t>081</t>
  </si>
  <si>
    <t>083</t>
  </si>
  <si>
    <t>107</t>
  </si>
  <si>
    <t>063</t>
  </si>
  <si>
    <t>116</t>
  </si>
  <si>
    <t>010</t>
  </si>
  <si>
    <t>ALEJANDRA TRINIDAD DAVILA DIAZ</t>
  </si>
  <si>
    <t>REYNALDO NUÑEZ PATISHTAN</t>
  </si>
  <si>
    <t>RAMIRO ROSAS RAMIREZ</t>
  </si>
  <si>
    <t>DORIAN ANDRES BRAMBILA CUEVA</t>
  </si>
  <si>
    <t>205</t>
  </si>
  <si>
    <t>201</t>
  </si>
  <si>
    <t>203</t>
  </si>
  <si>
    <t>202</t>
  </si>
  <si>
    <t>133</t>
  </si>
  <si>
    <t>134</t>
  </si>
  <si>
    <t>130</t>
  </si>
  <si>
    <t>153</t>
  </si>
  <si>
    <t>165</t>
  </si>
  <si>
    <t>159</t>
  </si>
  <si>
    <t>158</t>
  </si>
  <si>
    <t>Reg Pat IMSS:  B851095938</t>
  </si>
  <si>
    <t>VACANTE</t>
  </si>
  <si>
    <t>LICENCIA</t>
  </si>
  <si>
    <t>ADMINISTRATIVO</t>
  </si>
  <si>
    <t>DOCENTE</t>
  </si>
  <si>
    <t>ACADEMICO</t>
  </si>
  <si>
    <t>ACADEMICA</t>
  </si>
  <si>
    <t>LEONARDO BUENRROSTRO GÓMEZ</t>
  </si>
  <si>
    <t>DOCENTE TITULAR A</t>
  </si>
  <si>
    <t>DOCENTE ASOCIADO C</t>
  </si>
  <si>
    <t>GILBERTO LEPE GARCIA</t>
  </si>
  <si>
    <t>DIRECTOR UAC</t>
  </si>
  <si>
    <t>SUBDIRECTOR ACADEMICO</t>
  </si>
  <si>
    <t>JEFE DE DEPTO CONTROL ESCOLAR</t>
  </si>
  <si>
    <t>JEFE DE  DEPTO VINCULACION</t>
  </si>
  <si>
    <t>JEFE DE DEPTO FINANZAS</t>
  </si>
  <si>
    <t>ANALISTA TECNICO</t>
  </si>
  <si>
    <t>ALMACENISTA</t>
  </si>
  <si>
    <t>ANALISTA ESPECIALIZADO</t>
  </si>
  <si>
    <t>JEFE DIVISION DE CARRERA</t>
  </si>
  <si>
    <t>JEFE DE DEPTO OFICINA</t>
  </si>
  <si>
    <t>TECNICO ESPECIALIZADO</t>
  </si>
  <si>
    <t>INTENDENTE</t>
  </si>
  <si>
    <t>CAPTURISTA</t>
  </si>
  <si>
    <t>CHOFER</t>
  </si>
  <si>
    <t>LABORATORISTA</t>
  </si>
  <si>
    <t>BIBLIOTECARIA</t>
  </si>
  <si>
    <t>JEFE DE DIVISION</t>
  </si>
  <si>
    <t>SECRETARI DE DIRECTOR GENERAL</t>
  </si>
  <si>
    <t>TECNICO EN MANTENIMIENTO</t>
  </si>
  <si>
    <t>PROGRAMADOR</t>
  </si>
  <si>
    <t>SECRETARIA DE SUBDIRECCION</t>
  </si>
  <si>
    <t>SUBDIRECTOR ADMINISTRATIVO</t>
  </si>
  <si>
    <t>VIGILANTE</t>
  </si>
  <si>
    <t>JEFE DE DEPARTAMENTO</t>
  </si>
  <si>
    <t>INGENIERO EN SISTEMAS</t>
  </si>
  <si>
    <t>CHOFER DE DIRECCION</t>
  </si>
  <si>
    <t>JEFE DE DEPTO DE PLANEACION</t>
  </si>
  <si>
    <t>PSICOLOGO</t>
  </si>
  <si>
    <t>JEFE DE DIVISIÓN</t>
  </si>
  <si>
    <t>SECRETARIA DE DEPTO</t>
  </si>
  <si>
    <t>MEDICO GENERAL</t>
  </si>
  <si>
    <t>DOCENTE ASIGNATURA B</t>
  </si>
  <si>
    <t>DOCENTE ASIGNATURA A</t>
  </si>
  <si>
    <t>ASOCIADO "B"</t>
  </si>
  <si>
    <t>ASOCIADO "A"</t>
  </si>
  <si>
    <t>TITULAR " A "</t>
  </si>
  <si>
    <t>TITULAR A</t>
  </si>
  <si>
    <t>ASOCIADO "C"</t>
  </si>
  <si>
    <t>KARLA SILVA ANGUIANO</t>
  </si>
  <si>
    <t>JUAN ESTEFANO CAPITANI RUIZ</t>
  </si>
  <si>
    <t>SECRETARIA DE DEPARTAMENTO</t>
  </si>
  <si>
    <t>SERGIO CERRILLOS REYES</t>
  </si>
  <si>
    <t>EMMANUEL JIMENEZ LOPEZ</t>
  </si>
  <si>
    <t>SALVADOR BECERRA RAMIREZ</t>
  </si>
  <si>
    <t>Camacho Robles Salvador</t>
  </si>
  <si>
    <t>Nuño Meza Carlos</t>
  </si>
  <si>
    <t>Vazquez Hernandez Angelica Lucia</t>
  </si>
  <si>
    <t>Bertha Leticia Sánchez Mojica</t>
  </si>
  <si>
    <t>Javier Zarate Ruiz</t>
  </si>
  <si>
    <t>Gustavo Muñoz Caro</t>
  </si>
  <si>
    <t>Laura Gabriela Rodriguez Andalon</t>
  </si>
  <si>
    <t xml:space="preserve"> María del Rosario Ramirez Suárez</t>
  </si>
  <si>
    <t xml:space="preserve">Edith Gabriela Gómez Espinoza </t>
  </si>
  <si>
    <t>Jose Dan Amador Ramos</t>
  </si>
  <si>
    <t>EUSEBIO MARTINEZ CHAVARIA</t>
  </si>
  <si>
    <t>Andrés Delgado Becerra</t>
  </si>
  <si>
    <t>María Ramirez Martínez</t>
  </si>
  <si>
    <t>Victor Manuel Vazquez Beas</t>
  </si>
  <si>
    <t>Ariadna Velazquez Gómez</t>
  </si>
  <si>
    <t>Hugo Jesús Estrada Martín</t>
  </si>
  <si>
    <t xml:space="preserve">Luis Fernando Jimenez López </t>
  </si>
  <si>
    <t>Miguel Angel Rodriguez León</t>
  </si>
  <si>
    <t>Asociado A</t>
  </si>
  <si>
    <t>Asociado C</t>
  </si>
  <si>
    <t>ING. ELECTROMECANICA</t>
  </si>
  <si>
    <t>ING. GESTION EMPRESARIAL</t>
  </si>
  <si>
    <t>ING. INDUSTRIAL</t>
  </si>
  <si>
    <t>ING. INNOV. AGRICOLA S.</t>
  </si>
  <si>
    <t>ING.INNOV. AGRICOLA S.</t>
  </si>
  <si>
    <t>ING. SISTEMAS COMP.</t>
  </si>
  <si>
    <t>INGLES</t>
  </si>
  <si>
    <t>EXTRACURRICULARES</t>
  </si>
  <si>
    <t>Cheque</t>
  </si>
  <si>
    <t>ALDO BONI OREGON HINOJOSA</t>
  </si>
  <si>
    <t>Héctor Alejandro Hérnandez Esparza</t>
  </si>
  <si>
    <t>María del Carmen Ibañez Mendoza</t>
  </si>
  <si>
    <t>José Adolfo Castillo Chavarín</t>
  </si>
  <si>
    <t>Enrique Torres Corona</t>
  </si>
  <si>
    <t>Claudia Estela González López</t>
  </si>
  <si>
    <t>Ma. Guadalupe Amador Rosas</t>
  </si>
  <si>
    <t>Maria Leticia Moreno Camacho</t>
  </si>
  <si>
    <t>Héctor Alejandro Miranda Martinez</t>
  </si>
  <si>
    <t>Luis Alberto Ramirez Barraza</t>
  </si>
  <si>
    <t>Filiberto Jorge Virgen Maldonado</t>
  </si>
  <si>
    <t>ALEJANDRO FRIAS CASTR</t>
  </si>
  <si>
    <t>Francisco Orlando Pulido</t>
  </si>
  <si>
    <t>Cristina Elizabeth Garcia Ambriz</t>
  </si>
  <si>
    <t>Juan Pablo Camacho Navarro</t>
  </si>
  <si>
    <t>Cuahutemoc Medina Naranjo</t>
  </si>
  <si>
    <t>Omar Alonso Flores Rosas</t>
  </si>
  <si>
    <t>KARINA MARISOL VAZQUEZ RUIZ</t>
  </si>
  <si>
    <t>EFRAIN TRUJILLO AVALOS</t>
  </si>
  <si>
    <t>170</t>
  </si>
  <si>
    <t>171</t>
  </si>
  <si>
    <t>172</t>
  </si>
  <si>
    <t>173</t>
  </si>
  <si>
    <t>174</t>
  </si>
  <si>
    <t>Veronica Judith Gomez Barbosa</t>
  </si>
  <si>
    <t>GABRIEL CISNEROS LANDEROS</t>
  </si>
  <si>
    <t>Periodo 2 al 2 Quincenal del 16/03/2017 al 31/03/2017</t>
  </si>
  <si>
    <t>Otras deducciones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</si>
</sst>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.00"/>
  </numFmts>
  <fonts count="21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10"/>
      <color rgb="FF0000FF"/>
      <name val="Calibri"/>
      <family val="2"/>
    </font>
    <font>
      <i/>
      <sz val="8"/>
      <color rgb="FFFF9900"/>
      <name val="Calibri"/>
      <family val="2"/>
    </font>
    <font>
      <sz val="8"/>
      <color rgb="FFFF9900"/>
      <name val="Arial"/>
      <family val="2"/>
    </font>
    <font>
      <b/>
      <sz val="14"/>
      <color theme="1"/>
      <name val="Arial"/>
      <family val="2"/>
    </font>
    <font>
      <sz val="12"/>
      <color theme="1"/>
      <name val="Arial"/>
      <family val="2"/>
    </font>
    <font>
      <sz val="10"/>
      <color theme="1"/>
      <name val="Arial"/>
      <family val="2"/>
    </font>
    <font>
      <b/>
      <sz val="8"/>
      <color theme="1"/>
      <name val="Arial"/>
      <family val="2"/>
    </font>
    <font>
      <b/>
      <sz val="8"/>
      <color indexed="12"/>
      <name val="Arial"/>
      <family val="2"/>
    </font>
    <font>
      <b/>
      <sz val="8"/>
      <color indexed="52"/>
      <name val="Arial"/>
      <family val="2"/>
    </font>
    <font>
      <sz val="10"/>
      <name val="Comic Sans MS"/>
      <family val="4"/>
    </font>
    <font>
      <b/>
      <sz val="12"/>
      <color indexed="52"/>
      <name val="Arial"/>
      <family val="2"/>
    </font>
    <font>
      <b/>
      <sz val="12"/>
      <color rgb="FFFF0000"/>
      <name val="Arial"/>
      <family val="2"/>
    </font>
    <font>
      <b/>
      <sz val="12"/>
      <color theme="1"/>
      <name val="Arial"/>
      <family val="2"/>
    </font>
    <font>
      <b/>
      <sz val="12"/>
      <color indexed="10"/>
      <name val="Arial"/>
      <family val="2"/>
    </font>
    <font>
      <sz val="8"/>
      <name val="Arial"/>
      <family val="2"/>
    </font>
    <font>
      <b/>
      <sz val="8"/>
      <color rgb="FFFF0000"/>
      <name val="Arial"/>
      <family val="2"/>
    </font>
    <font>
      <sz val="15"/>
      <name val="Arial"/>
      <family val="2"/>
    </font>
    <font>
      <sz val="15"/>
      <color theme="1"/>
      <name val="Arial"/>
      <family val="2"/>
    </font>
    <font>
      <b/>
      <sz val="15"/>
      <color rgb="FFFF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rgb="FF0000FD"/>
      </left>
      <right style="thin">
        <color rgb="FF0000FD"/>
      </right>
      <top style="thin">
        <color rgb="FF0000FD"/>
      </top>
      <bottom style="double">
        <color rgb="FF0000FD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FD"/>
      </left>
      <right/>
      <top style="thin">
        <color rgb="FF0000FD"/>
      </top>
      <bottom style="double">
        <color rgb="FF0000FD"/>
      </bottom>
      <diagonal/>
    </border>
    <border>
      <left/>
      <right/>
      <top style="thin">
        <color rgb="FF0000FD"/>
      </top>
      <bottom style="double">
        <color rgb="FF0000FD"/>
      </bottom>
      <diagonal/>
    </border>
    <border>
      <left/>
      <right style="thin">
        <color rgb="FF0000FD"/>
      </right>
      <top style="thin">
        <color rgb="FF0000FD"/>
      </top>
      <bottom style="double">
        <color rgb="FF0000FD"/>
      </bottom>
      <diagonal/>
    </border>
  </borders>
  <cellStyleXfs count="2">
    <xf numFmtId="0" fontId="0" fillId="0" borderId="0"/>
    <xf numFmtId="0" fontId="11" fillId="0" borderId="0"/>
  </cellStyleXfs>
  <cellXfs count="85">
    <xf numFmtId="0" fontId="0" fillId="0" borderId="0" xfId="0"/>
    <xf numFmtId="0" fontId="1" fillId="0" borderId="0" xfId="0" applyFont="1"/>
    <xf numFmtId="49" fontId="1" fillId="0" borderId="0" xfId="0" applyNumberFormat="1" applyFont="1"/>
    <xf numFmtId="49" fontId="2" fillId="0" borderId="0" xfId="0" applyNumberFormat="1" applyFont="1" applyAlignment="1">
      <alignment horizontal="centerContinuous"/>
    </xf>
    <xf numFmtId="49" fontId="3" fillId="0" borderId="0" xfId="0" applyNumberFormat="1" applyFont="1" applyAlignment="1">
      <alignment horizontal="centerContinuous" vertical="top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49" fontId="8" fillId="2" borderId="1" xfId="0" applyNumberFormat="1" applyFont="1" applyFill="1" applyBorder="1" applyAlignment="1">
      <alignment horizontal="center" wrapText="1"/>
    </xf>
    <xf numFmtId="0" fontId="8" fillId="2" borderId="1" xfId="0" applyFont="1" applyFill="1" applyBorder="1" applyAlignment="1">
      <alignment horizontal="center" wrapText="1"/>
    </xf>
    <xf numFmtId="0" fontId="9" fillId="2" borderId="1" xfId="0" applyFont="1" applyFill="1" applyBorder="1" applyAlignment="1">
      <alignment horizontal="center" wrapText="1"/>
    </xf>
    <xf numFmtId="0" fontId="10" fillId="2" borderId="1" xfId="0" applyFont="1" applyFill="1" applyBorder="1" applyAlignment="1">
      <alignment horizontal="center" wrapText="1"/>
    </xf>
    <xf numFmtId="0" fontId="5" fillId="0" borderId="0" xfId="0" applyFont="1" applyAlignment="1">
      <alignment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center" wrapText="1"/>
    </xf>
    <xf numFmtId="49" fontId="6" fillId="0" borderId="0" xfId="0" applyNumberFormat="1" applyFont="1"/>
    <xf numFmtId="0" fontId="6" fillId="0" borderId="0" xfId="0" applyFont="1"/>
    <xf numFmtId="49" fontId="12" fillId="0" borderId="0" xfId="0" applyNumberFormat="1" applyFont="1"/>
    <xf numFmtId="164" fontId="14" fillId="0" borderId="0" xfId="0" applyNumberFormat="1" applyFont="1"/>
    <xf numFmtId="0" fontId="6" fillId="0" borderId="0" xfId="0" applyFont="1" applyAlignment="1">
      <alignment horizontal="right"/>
    </xf>
    <xf numFmtId="164" fontId="6" fillId="0" borderId="0" xfId="0" applyNumberFormat="1" applyFont="1"/>
    <xf numFmtId="49" fontId="6" fillId="0" borderId="0" xfId="0" applyNumberFormat="1" applyFont="1" applyAlignment="1">
      <alignment horizontal="right"/>
    </xf>
    <xf numFmtId="49" fontId="14" fillId="0" borderId="0" xfId="0" applyNumberFormat="1" applyFont="1" applyAlignment="1">
      <alignment horizontal="left"/>
    </xf>
    <xf numFmtId="164" fontId="15" fillId="0" borderId="0" xfId="0" applyNumberFormat="1" applyFont="1"/>
    <xf numFmtId="164" fontId="1" fillId="0" borderId="0" xfId="0" applyNumberFormat="1" applyFont="1"/>
    <xf numFmtId="49" fontId="1" fillId="0" borderId="2" xfId="0" applyNumberFormat="1" applyFont="1" applyBorder="1"/>
    <xf numFmtId="49" fontId="16" fillId="0" borderId="2" xfId="0" applyNumberFormat="1" applyFont="1" applyBorder="1"/>
    <xf numFmtId="0" fontId="16" fillId="0" borderId="0" xfId="0" applyFont="1"/>
    <xf numFmtId="49" fontId="17" fillId="0" borderId="2" xfId="0" applyNumberFormat="1" applyFont="1" applyBorder="1"/>
    <xf numFmtId="0" fontId="17" fillId="0" borderId="0" xfId="0" applyFont="1"/>
    <xf numFmtId="0" fontId="16" fillId="0" borderId="0" xfId="0" applyFont="1" applyFill="1"/>
    <xf numFmtId="0" fontId="1" fillId="0" borderId="0" xfId="0" applyFont="1" applyFill="1"/>
    <xf numFmtId="49" fontId="1" fillId="0" borderId="2" xfId="0" applyNumberFormat="1" applyFont="1" applyFill="1" applyBorder="1"/>
    <xf numFmtId="49" fontId="16" fillId="0" borderId="2" xfId="0" applyNumberFormat="1" applyFont="1" applyFill="1" applyBorder="1"/>
    <xf numFmtId="164" fontId="13" fillId="0" borderId="0" xfId="0" applyNumberFormat="1" applyFont="1"/>
    <xf numFmtId="49" fontId="17" fillId="0" borderId="2" xfId="0" applyNumberFormat="1" applyFont="1" applyFill="1" applyBorder="1"/>
    <xf numFmtId="0" fontId="17" fillId="0" borderId="0" xfId="0" applyFont="1" applyFill="1"/>
    <xf numFmtId="164" fontId="1" fillId="0" borderId="0" xfId="0" applyNumberFormat="1" applyFont="1" applyAlignment="1">
      <alignment horizontal="center" wrapText="1"/>
    </xf>
    <xf numFmtId="0" fontId="1" fillId="0" borderId="0" xfId="0" applyFont="1" applyAlignment="1">
      <alignment horizontal="right" vertical="center" wrapText="1"/>
    </xf>
    <xf numFmtId="0" fontId="1" fillId="0" borderId="0" xfId="0" applyFont="1" applyAlignment="1">
      <alignment horizontal="right" vertical="center"/>
    </xf>
    <xf numFmtId="164" fontId="1" fillId="0" borderId="0" xfId="0" applyNumberFormat="1" applyFont="1" applyAlignment="1">
      <alignment horizontal="right" vertical="center"/>
    </xf>
    <xf numFmtId="164" fontId="17" fillId="0" borderId="0" xfId="0" applyNumberFormat="1" applyFont="1"/>
    <xf numFmtId="164" fontId="13" fillId="0" borderId="0" xfId="0" applyNumberFormat="1" applyFont="1" applyFill="1"/>
    <xf numFmtId="164" fontId="6" fillId="0" borderId="0" xfId="0" applyNumberFormat="1" applyFont="1" applyFill="1"/>
    <xf numFmtId="0" fontId="13" fillId="0" borderId="0" xfId="0" applyFont="1"/>
    <xf numFmtId="49" fontId="1" fillId="3" borderId="2" xfId="0" applyNumberFormat="1" applyFont="1" applyFill="1" applyBorder="1"/>
    <xf numFmtId="0" fontId="1" fillId="3" borderId="0" xfId="0" applyFont="1" applyFill="1"/>
    <xf numFmtId="49" fontId="16" fillId="3" borderId="2" xfId="0" applyNumberFormat="1" applyFont="1" applyFill="1" applyBorder="1"/>
    <xf numFmtId="0" fontId="16" fillId="3" borderId="0" xfId="0" applyFont="1" applyFill="1"/>
    <xf numFmtId="164" fontId="16" fillId="0" borderId="0" xfId="0" applyNumberFormat="1" applyFont="1"/>
    <xf numFmtId="164" fontId="16" fillId="3" borderId="0" xfId="0" applyNumberFormat="1" applyFont="1" applyFill="1"/>
    <xf numFmtId="0" fontId="18" fillId="0" borderId="2" xfId="0" applyFont="1" applyBorder="1"/>
    <xf numFmtId="0" fontId="19" fillId="0" borderId="2" xfId="0" applyFont="1" applyBorder="1" applyAlignment="1">
      <alignment horizontal="center" vertical="center"/>
    </xf>
    <xf numFmtId="164" fontId="19" fillId="0" borderId="2" xfId="0" applyNumberFormat="1" applyFont="1" applyBorder="1"/>
    <xf numFmtId="0" fontId="19" fillId="0" borderId="2" xfId="0" applyFont="1" applyBorder="1"/>
    <xf numFmtId="0" fontId="18" fillId="0" borderId="2" xfId="0" applyFont="1" applyBorder="1" applyAlignment="1">
      <alignment horizontal="center" vertical="center"/>
    </xf>
    <xf numFmtId="164" fontId="18" fillId="0" borderId="2" xfId="0" applyNumberFormat="1" applyFont="1" applyBorder="1"/>
    <xf numFmtId="0" fontId="20" fillId="0" borderId="2" xfId="0" applyFont="1" applyFill="1" applyBorder="1" applyAlignment="1">
      <alignment horizontal="center" vertical="center"/>
    </xf>
    <xf numFmtId="164" fontId="19" fillId="0" borderId="2" xfId="0" applyNumberFormat="1" applyFont="1" applyFill="1" applyBorder="1"/>
    <xf numFmtId="0" fontId="19" fillId="0" borderId="2" xfId="0" applyFont="1" applyFill="1" applyBorder="1"/>
    <xf numFmtId="0" fontId="19" fillId="0" borderId="2" xfId="0" applyFont="1" applyFill="1" applyBorder="1" applyAlignment="1">
      <alignment horizontal="center" vertical="center"/>
    </xf>
    <xf numFmtId="0" fontId="20" fillId="0" borderId="2" xfId="0" applyFont="1" applyBorder="1"/>
    <xf numFmtId="0" fontId="20" fillId="0" borderId="2" xfId="0" applyFont="1" applyBorder="1" applyAlignment="1">
      <alignment horizontal="center" vertical="center"/>
    </xf>
    <xf numFmtId="164" fontId="20" fillId="0" borderId="2" xfId="0" applyNumberFormat="1" applyFont="1" applyBorder="1"/>
    <xf numFmtId="0" fontId="18" fillId="3" borderId="2" xfId="0" applyFont="1" applyFill="1" applyBorder="1"/>
    <xf numFmtId="0" fontId="18" fillId="3" borderId="2" xfId="0" applyFont="1" applyFill="1" applyBorder="1" applyAlignment="1">
      <alignment horizontal="center" vertical="center"/>
    </xf>
    <xf numFmtId="164" fontId="18" fillId="3" borderId="2" xfId="0" applyNumberFormat="1" applyFont="1" applyFill="1" applyBorder="1"/>
    <xf numFmtId="164" fontId="19" fillId="3" borderId="2" xfId="0" applyNumberFormat="1" applyFont="1" applyFill="1" applyBorder="1"/>
    <xf numFmtId="0" fontId="18" fillId="0" borderId="2" xfId="0" applyFont="1" applyFill="1" applyBorder="1"/>
    <xf numFmtId="0" fontId="18" fillId="0" borderId="2" xfId="0" applyFont="1" applyFill="1" applyBorder="1" applyAlignment="1">
      <alignment horizontal="center" vertical="center"/>
    </xf>
    <xf numFmtId="164" fontId="18" fillId="0" borderId="2" xfId="0" applyNumberFormat="1" applyFont="1" applyFill="1" applyBorder="1"/>
    <xf numFmtId="0" fontId="19" fillId="3" borderId="2" xfId="0" applyFont="1" applyFill="1" applyBorder="1"/>
    <xf numFmtId="0" fontId="19" fillId="3" borderId="2" xfId="0" applyFont="1" applyFill="1" applyBorder="1" applyAlignment="1">
      <alignment horizontal="center" vertical="center"/>
    </xf>
    <xf numFmtId="164" fontId="20" fillId="0" borderId="2" xfId="0" applyNumberFormat="1" applyFont="1" applyFill="1" applyBorder="1"/>
    <xf numFmtId="0" fontId="20" fillId="0" borderId="2" xfId="0" applyFont="1" applyFill="1" applyBorder="1"/>
    <xf numFmtId="0" fontId="1" fillId="4" borderId="0" xfId="0" applyFont="1" applyFill="1"/>
    <xf numFmtId="0" fontId="16" fillId="4" borderId="0" xfId="0" applyFont="1" applyFill="1"/>
    <xf numFmtId="0" fontId="1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1" fillId="0" borderId="0" xfId="0" applyFont="1" applyAlignment="1"/>
    <xf numFmtId="0" fontId="6" fillId="0" borderId="0" xfId="0" applyFont="1" applyAlignment="1">
      <alignment horizontal="center"/>
    </xf>
    <xf numFmtId="0" fontId="0" fillId="0" borderId="0" xfId="0" applyAlignment="1"/>
    <xf numFmtId="0" fontId="7" fillId="0" borderId="0" xfId="0" applyFont="1" applyAlignment="1">
      <alignment horizontal="center"/>
    </xf>
    <xf numFmtId="0" fontId="8" fillId="2" borderId="3" xfId="0" applyFont="1" applyFill="1" applyBorder="1" applyAlignment="1">
      <alignment horizontal="center" wrapText="1"/>
    </xf>
    <xf numFmtId="0" fontId="8" fillId="2" borderId="4" xfId="0" applyFont="1" applyFill="1" applyBorder="1" applyAlignment="1">
      <alignment horizontal="center" wrapText="1"/>
    </xf>
    <xf numFmtId="0" fontId="8" fillId="2" borderId="5" xfId="0" applyFont="1" applyFill="1" applyBorder="1" applyAlignment="1">
      <alignment horizontal="center" wrapText="1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F135"/>
  <sheetViews>
    <sheetView tabSelected="1" zoomScale="78" zoomScaleNormal="78" workbookViewId="0">
      <pane xSplit="1" ySplit="1" topLeftCell="J2" activePane="bottomRight" state="frozen"/>
      <selection pane="topRight" activeCell="B1" sqref="B1"/>
      <selection pane="bottomLeft" activeCell="A2" sqref="A2"/>
      <selection pane="bottomRight" activeCell="Q9" sqref="Q9"/>
    </sheetView>
  </sheetViews>
  <sheetFormatPr baseColWidth="10" defaultRowHeight="11.25" x14ac:dyDescent="0.2"/>
  <cols>
    <col min="1" max="1" width="9.28515625" style="2" customWidth="1"/>
    <col min="2" max="2" width="71.42578125" style="1" customWidth="1"/>
    <col min="3" max="3" width="52.7109375" style="1" customWidth="1"/>
    <col min="4" max="4" width="30.5703125" style="1" customWidth="1"/>
    <col min="5" max="5" width="19.5703125" style="1" customWidth="1"/>
    <col min="6" max="6" width="13.5703125" style="1" customWidth="1"/>
    <col min="7" max="7" width="11.42578125" style="1" customWidth="1"/>
    <col min="8" max="8" width="12.85546875" style="1" customWidth="1"/>
    <col min="9" max="9" width="10.140625" style="1" customWidth="1"/>
    <col min="10" max="10" width="12.85546875" style="1" customWidth="1"/>
    <col min="11" max="11" width="13" style="1" customWidth="1"/>
    <col min="12" max="12" width="11.28515625" style="1" customWidth="1"/>
    <col min="13" max="13" width="15.140625" style="1" customWidth="1"/>
    <col min="14" max="14" width="11.7109375" style="1" customWidth="1"/>
    <col min="15" max="15" width="14.28515625" style="1" customWidth="1"/>
    <col min="16" max="16" width="12.42578125" style="1" customWidth="1"/>
    <col min="17" max="17" width="20.42578125" style="1" bestFit="1" customWidth="1"/>
    <col min="18" max="18" width="8.28515625" style="1" customWidth="1"/>
    <col min="19" max="20" width="19.5703125" style="1" customWidth="1"/>
    <col min="21" max="21" width="17" style="1" customWidth="1"/>
    <col min="22" max="22" width="8.5703125" style="1" customWidth="1"/>
    <col min="23" max="23" width="9.42578125" style="1" customWidth="1"/>
    <col min="24" max="24" width="9" style="1" customWidth="1"/>
    <col min="25" max="25" width="12.140625" style="1" customWidth="1"/>
    <col min="26" max="26" width="14.28515625" style="1" customWidth="1"/>
    <col min="27" max="27" width="15.28515625" style="1" customWidth="1"/>
    <col min="28" max="28" width="11.42578125" style="1"/>
    <col min="29" max="29" width="1" style="1" customWidth="1"/>
    <col min="30" max="30" width="15.140625" style="1" bestFit="1" customWidth="1"/>
    <col min="31" max="16384" width="11.42578125" style="1"/>
  </cols>
  <sheetData>
    <row r="1" spans="1:27" ht="18" customHeight="1" x14ac:dyDescent="0.2">
      <c r="A1" s="3"/>
      <c r="B1" s="77" t="s">
        <v>20</v>
      </c>
      <c r="C1" s="77"/>
      <c r="D1" s="77"/>
      <c r="E1" s="78"/>
    </row>
    <row r="2" spans="1:27" ht="24.95" customHeight="1" x14ac:dyDescent="0.2">
      <c r="A2" s="4"/>
      <c r="B2" s="11" t="s">
        <v>0</v>
      </c>
      <c r="C2" s="11"/>
      <c r="D2" s="11"/>
      <c r="E2" s="12"/>
    </row>
    <row r="3" spans="1:27" ht="15.75" x14ac:dyDescent="0.25">
      <c r="B3" s="79" t="s">
        <v>1</v>
      </c>
      <c r="C3" s="79"/>
      <c r="D3" s="79"/>
      <c r="E3" s="80"/>
    </row>
    <row r="4" spans="1:27" ht="15" x14ac:dyDescent="0.25">
      <c r="B4" s="81" t="s">
        <v>285</v>
      </c>
      <c r="C4" s="81"/>
      <c r="D4" s="81"/>
      <c r="E4" s="80"/>
    </row>
    <row r="5" spans="1:27" x14ac:dyDescent="0.2">
      <c r="B5" s="6" t="s">
        <v>175</v>
      </c>
      <c r="C5" s="6"/>
      <c r="D5" s="6"/>
    </row>
    <row r="6" spans="1:27" x14ac:dyDescent="0.2">
      <c r="B6" s="6" t="s">
        <v>2</v>
      </c>
      <c r="C6" s="6"/>
      <c r="D6" s="6"/>
    </row>
    <row r="8" spans="1:27" s="5" customFormat="1" ht="45.75" customHeight="1" thickBot="1" x14ac:dyDescent="0.25">
      <c r="A8" s="7" t="s">
        <v>3</v>
      </c>
      <c r="B8" s="8" t="s">
        <v>4</v>
      </c>
      <c r="C8" s="8" t="s">
        <v>21</v>
      </c>
      <c r="D8" s="8" t="s">
        <v>22</v>
      </c>
      <c r="E8" s="8" t="s">
        <v>5</v>
      </c>
      <c r="F8" s="8" t="s">
        <v>6</v>
      </c>
      <c r="G8" s="8" t="s">
        <v>118</v>
      </c>
      <c r="H8" s="8" t="s">
        <v>7</v>
      </c>
      <c r="I8" s="8" t="s">
        <v>8</v>
      </c>
      <c r="J8" s="8" t="s">
        <v>9</v>
      </c>
      <c r="K8" s="8" t="s">
        <v>10</v>
      </c>
      <c r="L8" s="8" t="s">
        <v>11</v>
      </c>
      <c r="M8" s="9" t="s">
        <v>12</v>
      </c>
      <c r="N8" s="8" t="s">
        <v>13</v>
      </c>
      <c r="O8" s="8" t="s">
        <v>14</v>
      </c>
      <c r="P8" s="8" t="s">
        <v>15</v>
      </c>
      <c r="Q8" s="82" t="s">
        <v>286</v>
      </c>
      <c r="R8" s="83"/>
      <c r="S8" s="83"/>
      <c r="T8" s="83"/>
      <c r="U8" s="83"/>
      <c r="V8" s="83"/>
      <c r="W8" s="83"/>
      <c r="X8" s="83"/>
      <c r="Y8" s="84"/>
      <c r="Z8" s="9" t="s">
        <v>16</v>
      </c>
      <c r="AA8" s="10" t="s">
        <v>17</v>
      </c>
    </row>
    <row r="9" spans="1:27" s="15" customFormat="1" ht="15.75" thickTop="1" x14ac:dyDescent="0.2">
      <c r="A9" s="14"/>
    </row>
    <row r="10" spans="1:27" s="15" customFormat="1" ht="15.75" x14ac:dyDescent="0.25">
      <c r="A10" s="16" t="s">
        <v>23</v>
      </c>
    </row>
    <row r="11" spans="1:27" s="15" customFormat="1" ht="15" x14ac:dyDescent="0.2">
      <c r="A11" s="14"/>
    </row>
    <row r="12" spans="1:27" ht="18.75" x14ac:dyDescent="0.25">
      <c r="A12" s="24" t="s">
        <v>20</v>
      </c>
      <c r="B12" s="50" t="s">
        <v>259</v>
      </c>
      <c r="C12" s="51" t="s">
        <v>186</v>
      </c>
      <c r="D12" s="51" t="s">
        <v>178</v>
      </c>
      <c r="E12" s="52">
        <v>23553</v>
      </c>
      <c r="F12" s="52"/>
      <c r="G12" s="52">
        <v>688</v>
      </c>
      <c r="H12" s="52">
        <v>960</v>
      </c>
      <c r="I12" s="52"/>
      <c r="J12" s="52"/>
      <c r="K12" s="52"/>
      <c r="L12" s="52"/>
      <c r="M12" s="52">
        <f>+K12+J12+H12+G12+F12+E12+N12</f>
        <v>25201</v>
      </c>
      <c r="N12" s="52"/>
      <c r="O12" s="52">
        <v>5744.68</v>
      </c>
      <c r="P12" s="52">
        <v>83.025000000000006</v>
      </c>
      <c r="Q12" s="52"/>
      <c r="R12" s="52"/>
      <c r="S12" s="52"/>
      <c r="T12" s="52">
        <v>2708.6</v>
      </c>
      <c r="U12" s="52">
        <v>0</v>
      </c>
      <c r="V12" s="52"/>
      <c r="W12" s="52"/>
      <c r="X12" s="52"/>
      <c r="Y12" s="52"/>
      <c r="Z12" s="52">
        <f>+O12+P12+Q12+R12+S12+T12+U12+V12+W12+X12+Y12</f>
        <v>8536.3050000000003</v>
      </c>
      <c r="AA12" s="52">
        <f>+M12-Z12</f>
        <v>16664.695</v>
      </c>
    </row>
    <row r="13" spans="1:27" ht="18.75" x14ac:dyDescent="0.25">
      <c r="A13" s="24" t="s">
        <v>68</v>
      </c>
      <c r="B13" s="53" t="s">
        <v>24</v>
      </c>
      <c r="C13" s="51" t="s">
        <v>187</v>
      </c>
      <c r="D13" s="51" t="s">
        <v>181</v>
      </c>
      <c r="E13" s="52">
        <v>13967.1</v>
      </c>
      <c r="F13" s="52"/>
      <c r="G13" s="52"/>
      <c r="H13" s="52"/>
      <c r="I13" s="52"/>
      <c r="J13" s="52"/>
      <c r="K13" s="52"/>
      <c r="L13" s="52"/>
      <c r="M13" s="52">
        <f t="shared" ref="M13:M77" si="0">+K13+J13+H13+G13+F13+E13+N13</f>
        <v>13967.1</v>
      </c>
      <c r="N13" s="52"/>
      <c r="O13" s="52">
        <v>2516.37</v>
      </c>
      <c r="P13" s="52">
        <v>58.224999999999994</v>
      </c>
      <c r="Q13" s="52"/>
      <c r="R13" s="52"/>
      <c r="S13" s="52"/>
      <c r="T13" s="52">
        <v>1606.22</v>
      </c>
      <c r="U13" s="52">
        <f>3087.89+2728.45</f>
        <v>5816.34</v>
      </c>
      <c r="V13" s="52"/>
      <c r="W13" s="52"/>
      <c r="X13" s="52"/>
      <c r="Y13" s="52"/>
      <c r="Z13" s="52">
        <f t="shared" ref="Z13:Z76" si="1">+O13+P13+Q13+R13+S13+T13+U13+V13+W13+X13+Y13</f>
        <v>9997.1549999999988</v>
      </c>
      <c r="AA13" s="52">
        <f t="shared" ref="AA13:AA76" si="2">+M13-Z13</f>
        <v>3969.9450000000015</v>
      </c>
    </row>
    <row r="14" spans="1:27" ht="18.75" x14ac:dyDescent="0.25">
      <c r="A14" s="24" t="s">
        <v>70</v>
      </c>
      <c r="B14" s="53" t="s">
        <v>25</v>
      </c>
      <c r="C14" s="51" t="s">
        <v>188</v>
      </c>
      <c r="D14" s="51" t="s">
        <v>181</v>
      </c>
      <c r="E14" s="52">
        <v>8558.4</v>
      </c>
      <c r="F14" s="52"/>
      <c r="G14" s="52"/>
      <c r="H14" s="52"/>
      <c r="I14" s="52"/>
      <c r="J14" s="52"/>
      <c r="K14" s="52"/>
      <c r="L14" s="52"/>
      <c r="M14" s="52">
        <f t="shared" si="0"/>
        <v>8558.4</v>
      </c>
      <c r="N14" s="52"/>
      <c r="O14" s="52">
        <v>1280.8900000000001</v>
      </c>
      <c r="P14" s="52">
        <v>30.414999999999999</v>
      </c>
      <c r="Q14" s="52"/>
      <c r="R14" s="52"/>
      <c r="S14" s="52">
        <v>100</v>
      </c>
      <c r="T14" s="52">
        <v>984.22</v>
      </c>
      <c r="U14" s="52">
        <v>0</v>
      </c>
      <c r="V14" s="52"/>
      <c r="W14" s="52"/>
      <c r="X14" s="52"/>
      <c r="Y14" s="52"/>
      <c r="Z14" s="52">
        <f t="shared" si="1"/>
        <v>2395.5250000000001</v>
      </c>
      <c r="AA14" s="52">
        <f t="shared" si="2"/>
        <v>6162.875</v>
      </c>
    </row>
    <row r="15" spans="1:27" ht="18.75" x14ac:dyDescent="0.25">
      <c r="A15" s="24" t="s">
        <v>71</v>
      </c>
      <c r="B15" s="53" t="s">
        <v>26</v>
      </c>
      <c r="C15" s="51" t="s">
        <v>189</v>
      </c>
      <c r="D15" s="51" t="s">
        <v>181</v>
      </c>
      <c r="E15" s="52">
        <v>8558.4</v>
      </c>
      <c r="F15" s="52"/>
      <c r="G15" s="52"/>
      <c r="H15" s="52"/>
      <c r="I15" s="52"/>
      <c r="J15" s="52"/>
      <c r="K15" s="52"/>
      <c r="L15" s="52"/>
      <c r="M15" s="52">
        <f t="shared" si="0"/>
        <v>8558.4</v>
      </c>
      <c r="N15" s="52"/>
      <c r="O15" s="52">
        <v>1280.8900000000001</v>
      </c>
      <c r="P15" s="52">
        <v>30.414999999999999</v>
      </c>
      <c r="Q15" s="52"/>
      <c r="R15" s="52"/>
      <c r="S15" s="52"/>
      <c r="T15" s="52">
        <v>984.22</v>
      </c>
      <c r="U15" s="52">
        <v>1387</v>
      </c>
      <c r="V15" s="52"/>
      <c r="W15" s="52"/>
      <c r="X15" s="52"/>
      <c r="Y15" s="52"/>
      <c r="Z15" s="52">
        <f t="shared" si="1"/>
        <v>3682.5250000000001</v>
      </c>
      <c r="AA15" s="52">
        <f t="shared" si="2"/>
        <v>4875.875</v>
      </c>
    </row>
    <row r="16" spans="1:27" ht="18.75" x14ac:dyDescent="0.25">
      <c r="A16" s="24" t="s">
        <v>73</v>
      </c>
      <c r="B16" s="53" t="s">
        <v>27</v>
      </c>
      <c r="C16" s="51" t="s">
        <v>190</v>
      </c>
      <c r="D16" s="51" t="s">
        <v>178</v>
      </c>
      <c r="E16" s="52">
        <v>8558.4</v>
      </c>
      <c r="F16" s="52"/>
      <c r="G16" s="52"/>
      <c r="H16" s="52"/>
      <c r="I16" s="52"/>
      <c r="J16" s="52"/>
      <c r="K16" s="52"/>
      <c r="L16" s="52"/>
      <c r="M16" s="52">
        <f t="shared" si="0"/>
        <v>8558.4</v>
      </c>
      <c r="N16" s="52"/>
      <c r="O16" s="52">
        <v>1280.8900000000001</v>
      </c>
      <c r="P16" s="52">
        <v>30.414999999999999</v>
      </c>
      <c r="Q16" s="52"/>
      <c r="R16" s="52"/>
      <c r="S16" s="52"/>
      <c r="T16" s="52">
        <v>984.22</v>
      </c>
      <c r="U16" s="52">
        <v>2000</v>
      </c>
      <c r="V16" s="52"/>
      <c r="W16" s="52"/>
      <c r="X16" s="52"/>
      <c r="Y16" s="52"/>
      <c r="Z16" s="52">
        <f t="shared" si="1"/>
        <v>4295.5249999999996</v>
      </c>
      <c r="AA16" s="52">
        <f t="shared" si="2"/>
        <v>4262.875</v>
      </c>
    </row>
    <row r="17" spans="1:27" ht="18.75" x14ac:dyDescent="0.25">
      <c r="A17" s="24" t="s">
        <v>75</v>
      </c>
      <c r="B17" s="53" t="s">
        <v>28</v>
      </c>
      <c r="C17" s="51" t="s">
        <v>191</v>
      </c>
      <c r="D17" s="51" t="s">
        <v>178</v>
      </c>
      <c r="E17" s="52">
        <v>3181.35</v>
      </c>
      <c r="F17" s="52">
        <v>423.11955</v>
      </c>
      <c r="G17" s="52"/>
      <c r="H17" s="52">
        <v>465.5</v>
      </c>
      <c r="I17" s="52"/>
      <c r="J17" s="52"/>
      <c r="K17" s="52"/>
      <c r="L17" s="52"/>
      <c r="M17" s="52">
        <f t="shared" si="0"/>
        <v>4069.9695499999998</v>
      </c>
      <c r="N17" s="52"/>
      <c r="O17" s="52">
        <v>360.28</v>
      </c>
      <c r="P17" s="52">
        <v>2.77</v>
      </c>
      <c r="Q17" s="52">
        <v>30.8415</v>
      </c>
      <c r="R17" s="52"/>
      <c r="S17" s="52"/>
      <c r="T17" s="52">
        <v>365.86</v>
      </c>
      <c r="U17" s="52">
        <v>1029</v>
      </c>
      <c r="V17" s="52"/>
      <c r="W17" s="52"/>
      <c r="X17" s="52"/>
      <c r="Y17" s="52"/>
      <c r="Z17" s="52">
        <f t="shared" si="1"/>
        <v>1788.7514999999999</v>
      </c>
      <c r="AA17" s="52">
        <f t="shared" si="2"/>
        <v>2281.2180499999999</v>
      </c>
    </row>
    <row r="18" spans="1:27" ht="18.75" x14ac:dyDescent="0.25">
      <c r="A18" s="24" t="s">
        <v>77</v>
      </c>
      <c r="B18" s="53" t="s">
        <v>29</v>
      </c>
      <c r="C18" s="51" t="s">
        <v>192</v>
      </c>
      <c r="D18" s="51" t="s">
        <v>178</v>
      </c>
      <c r="E18" s="52">
        <v>2265.1499999999996</v>
      </c>
      <c r="F18" s="52">
        <v>301.26494999999994</v>
      </c>
      <c r="G18" s="52"/>
      <c r="H18" s="52">
        <v>465.5</v>
      </c>
      <c r="I18" s="52"/>
      <c r="J18" s="52"/>
      <c r="K18" s="52"/>
      <c r="L18" s="52"/>
      <c r="M18" s="52">
        <f t="shared" si="0"/>
        <v>3031.9149499999994</v>
      </c>
      <c r="N18" s="52"/>
      <c r="O18" s="52">
        <v>80.44</v>
      </c>
      <c r="P18" s="52"/>
      <c r="Q18" s="52">
        <v>21.96</v>
      </c>
      <c r="R18" s="52"/>
      <c r="S18" s="52"/>
      <c r="T18" s="52">
        <v>260.49</v>
      </c>
      <c r="U18" s="52">
        <v>440</v>
      </c>
      <c r="V18" s="52"/>
      <c r="W18" s="52"/>
      <c r="X18" s="52"/>
      <c r="Y18" s="52"/>
      <c r="Z18" s="52">
        <f t="shared" si="1"/>
        <v>802.89</v>
      </c>
      <c r="AA18" s="52">
        <f t="shared" si="2"/>
        <v>2229.0249499999995</v>
      </c>
    </row>
    <row r="19" spans="1:27" ht="18.75" x14ac:dyDescent="0.25">
      <c r="A19" s="24" t="s">
        <v>78</v>
      </c>
      <c r="B19" s="53" t="s">
        <v>30</v>
      </c>
      <c r="C19" s="51" t="s">
        <v>193</v>
      </c>
      <c r="D19" s="51" t="s">
        <v>181</v>
      </c>
      <c r="E19" s="52">
        <v>3685.35</v>
      </c>
      <c r="F19" s="52">
        <v>490.15154999999999</v>
      </c>
      <c r="G19" s="52"/>
      <c r="H19" s="52">
        <v>465.5</v>
      </c>
      <c r="I19" s="52"/>
      <c r="J19" s="52"/>
      <c r="K19" s="52">
        <v>521.5</v>
      </c>
      <c r="L19" s="52"/>
      <c r="M19" s="52">
        <f t="shared" si="0"/>
        <v>5162.50155</v>
      </c>
      <c r="N19" s="52"/>
      <c r="O19" s="52">
        <v>555.52</v>
      </c>
      <c r="P19" s="52">
        <v>5.3650000000000002</v>
      </c>
      <c r="Q19" s="52">
        <v>35.726999999999997</v>
      </c>
      <c r="R19" s="52"/>
      <c r="S19" s="52"/>
      <c r="T19" s="52">
        <v>423.82</v>
      </c>
      <c r="U19" s="52">
        <v>894.2</v>
      </c>
      <c r="V19" s="52"/>
      <c r="W19" s="52"/>
      <c r="X19" s="52"/>
      <c r="Y19" s="52"/>
      <c r="Z19" s="52">
        <f t="shared" si="1"/>
        <v>1914.6320000000001</v>
      </c>
      <c r="AA19" s="52">
        <f t="shared" si="2"/>
        <v>3247.8695499999999</v>
      </c>
    </row>
    <row r="20" spans="1:27" ht="18.75" x14ac:dyDescent="0.25">
      <c r="A20" s="24" t="s">
        <v>80</v>
      </c>
      <c r="B20" s="53" t="s">
        <v>31</v>
      </c>
      <c r="C20" s="51" t="s">
        <v>194</v>
      </c>
      <c r="D20" s="51" t="s">
        <v>180</v>
      </c>
      <c r="E20" s="52">
        <v>12071.699999999999</v>
      </c>
      <c r="F20" s="52"/>
      <c r="G20" s="52"/>
      <c r="H20" s="52"/>
      <c r="I20" s="52"/>
      <c r="J20" s="52"/>
      <c r="K20" s="52"/>
      <c r="L20" s="52"/>
      <c r="M20" s="52">
        <f t="shared" si="0"/>
        <v>12071.699999999999</v>
      </c>
      <c r="N20" s="52"/>
      <c r="O20" s="52">
        <v>2070.58</v>
      </c>
      <c r="P20" s="52">
        <v>46.949999999999996</v>
      </c>
      <c r="Q20" s="52"/>
      <c r="R20" s="52"/>
      <c r="S20" s="52"/>
      <c r="T20" s="52">
        <v>1388.25</v>
      </c>
      <c r="U20" s="52">
        <v>2600</v>
      </c>
      <c r="V20" s="52"/>
      <c r="W20" s="52"/>
      <c r="X20" s="52"/>
      <c r="Y20" s="52"/>
      <c r="Z20" s="52">
        <f t="shared" si="1"/>
        <v>6105.78</v>
      </c>
      <c r="AA20" s="52">
        <f t="shared" si="2"/>
        <v>5965.9199999999992</v>
      </c>
    </row>
    <row r="21" spans="1:27" ht="18.75" x14ac:dyDescent="0.25">
      <c r="A21" s="24" t="s">
        <v>81</v>
      </c>
      <c r="B21" s="53" t="s">
        <v>32</v>
      </c>
      <c r="C21" s="51" t="s">
        <v>195</v>
      </c>
      <c r="D21" s="51" t="s">
        <v>178</v>
      </c>
      <c r="E21" s="52">
        <v>3507.2999999999997</v>
      </c>
      <c r="F21" s="52">
        <v>466.47089999999997</v>
      </c>
      <c r="G21" s="52"/>
      <c r="H21" s="52">
        <v>465.5</v>
      </c>
      <c r="I21" s="52"/>
      <c r="J21" s="52"/>
      <c r="K21" s="52"/>
      <c r="L21" s="52"/>
      <c r="M21" s="52">
        <f t="shared" si="0"/>
        <v>4439.2708999999995</v>
      </c>
      <c r="N21" s="52"/>
      <c r="O21" s="52">
        <v>423.02</v>
      </c>
      <c r="P21" s="52">
        <v>4.4450000000000003</v>
      </c>
      <c r="Q21" s="52">
        <v>34.001999999999995</v>
      </c>
      <c r="R21" s="52"/>
      <c r="S21" s="52"/>
      <c r="T21" s="52">
        <v>403.34</v>
      </c>
      <c r="U21" s="52">
        <v>0</v>
      </c>
      <c r="V21" s="52"/>
      <c r="W21" s="52"/>
      <c r="X21" s="52"/>
      <c r="Y21" s="52"/>
      <c r="Z21" s="52">
        <f t="shared" si="1"/>
        <v>864.80700000000002</v>
      </c>
      <c r="AA21" s="52">
        <f t="shared" si="2"/>
        <v>3574.4638999999997</v>
      </c>
    </row>
    <row r="22" spans="1:27" ht="18.75" x14ac:dyDescent="0.25">
      <c r="A22" s="24" t="s">
        <v>82</v>
      </c>
      <c r="B22" s="53" t="s">
        <v>33</v>
      </c>
      <c r="C22" s="51" t="s">
        <v>193</v>
      </c>
      <c r="D22" s="51" t="s">
        <v>181</v>
      </c>
      <c r="E22" s="52">
        <v>3685.35</v>
      </c>
      <c r="F22" s="52">
        <v>490.15154999999999</v>
      </c>
      <c r="G22" s="52"/>
      <c r="H22" s="52">
        <v>465.5</v>
      </c>
      <c r="I22" s="52"/>
      <c r="J22" s="52"/>
      <c r="K22" s="52">
        <v>521.5</v>
      </c>
      <c r="L22" s="52"/>
      <c r="M22" s="52">
        <f t="shared" si="0"/>
        <v>5162.50155</v>
      </c>
      <c r="N22" s="52"/>
      <c r="O22" s="52">
        <v>555.52</v>
      </c>
      <c r="P22" s="52">
        <v>5.3650000000000002</v>
      </c>
      <c r="Q22" s="52">
        <v>35.726999999999997</v>
      </c>
      <c r="R22" s="52"/>
      <c r="S22" s="52"/>
      <c r="T22" s="52">
        <v>423.82</v>
      </c>
      <c r="U22" s="52">
        <v>1229</v>
      </c>
      <c r="V22" s="52"/>
      <c r="W22" s="52"/>
      <c r="X22" s="52"/>
      <c r="Y22" s="52"/>
      <c r="Z22" s="52">
        <f t="shared" si="1"/>
        <v>2249.4319999999998</v>
      </c>
      <c r="AA22" s="52">
        <f t="shared" si="2"/>
        <v>2913.0695500000002</v>
      </c>
    </row>
    <row r="23" spans="1:27" ht="18.75" x14ac:dyDescent="0.25">
      <c r="A23" s="24" t="s">
        <v>83</v>
      </c>
      <c r="B23" s="53" t="s">
        <v>34</v>
      </c>
      <c r="C23" s="51" t="s">
        <v>196</v>
      </c>
      <c r="D23" s="51" t="s">
        <v>178</v>
      </c>
      <c r="E23" s="52">
        <v>3873.1499999999996</v>
      </c>
      <c r="F23" s="52">
        <v>515.12895000000003</v>
      </c>
      <c r="G23" s="52"/>
      <c r="H23" s="52">
        <v>465.5</v>
      </c>
      <c r="I23" s="52"/>
      <c r="J23" s="52"/>
      <c r="K23" s="52"/>
      <c r="L23" s="52"/>
      <c r="M23" s="52">
        <f t="shared" si="0"/>
        <v>4853.7789499999999</v>
      </c>
      <c r="N23" s="52"/>
      <c r="O23" s="52">
        <v>497.3</v>
      </c>
      <c r="P23" s="52">
        <v>6.33</v>
      </c>
      <c r="Q23" s="52">
        <v>37.549500000000002</v>
      </c>
      <c r="R23" s="52"/>
      <c r="S23" s="52"/>
      <c r="T23" s="52">
        <v>445.41</v>
      </c>
      <c r="U23" s="52">
        <v>1195</v>
      </c>
      <c r="V23" s="52"/>
      <c r="W23" s="52"/>
      <c r="X23" s="52"/>
      <c r="Y23" s="52"/>
      <c r="Z23" s="52">
        <f t="shared" si="1"/>
        <v>2181.5895</v>
      </c>
      <c r="AA23" s="52">
        <f t="shared" si="2"/>
        <v>2672.1894499999999</v>
      </c>
    </row>
    <row r="24" spans="1:27" ht="18.75" x14ac:dyDescent="0.25">
      <c r="A24" s="24" t="s">
        <v>84</v>
      </c>
      <c r="B24" s="53" t="s">
        <v>35</v>
      </c>
      <c r="C24" s="51" t="s">
        <v>197</v>
      </c>
      <c r="D24" s="51" t="s">
        <v>178</v>
      </c>
      <c r="E24" s="52">
        <v>2265.1499999999996</v>
      </c>
      <c r="F24" s="52">
        <v>301.26494999999994</v>
      </c>
      <c r="G24" s="52"/>
      <c r="H24" s="52">
        <v>465.5</v>
      </c>
      <c r="I24" s="52"/>
      <c r="J24" s="52"/>
      <c r="K24" s="52"/>
      <c r="L24" s="52"/>
      <c r="M24" s="52">
        <f t="shared" si="0"/>
        <v>3031.9149499999994</v>
      </c>
      <c r="N24" s="52"/>
      <c r="O24" s="52">
        <v>80.44</v>
      </c>
      <c r="P24" s="52"/>
      <c r="Q24" s="52">
        <v>21.96</v>
      </c>
      <c r="R24" s="52"/>
      <c r="S24" s="52"/>
      <c r="T24" s="52">
        <v>260.49</v>
      </c>
      <c r="U24" s="52">
        <v>0</v>
      </c>
      <c r="V24" s="52"/>
      <c r="W24" s="52"/>
      <c r="X24" s="52"/>
      <c r="Y24" s="52"/>
      <c r="Z24" s="52">
        <f t="shared" si="1"/>
        <v>362.89</v>
      </c>
      <c r="AA24" s="52">
        <f t="shared" si="2"/>
        <v>2669.0249499999995</v>
      </c>
    </row>
    <row r="25" spans="1:27" ht="18.75" x14ac:dyDescent="0.25">
      <c r="A25" s="24" t="s">
        <v>85</v>
      </c>
      <c r="B25" s="53" t="s">
        <v>36</v>
      </c>
      <c r="C25" s="51" t="s">
        <v>198</v>
      </c>
      <c r="D25" s="51" t="s">
        <v>180</v>
      </c>
      <c r="E25" s="52">
        <v>2741.25</v>
      </c>
      <c r="F25" s="52">
        <v>312.5025</v>
      </c>
      <c r="G25" s="52"/>
      <c r="H25" s="52">
        <v>465.5</v>
      </c>
      <c r="I25" s="52"/>
      <c r="J25" s="52"/>
      <c r="K25" s="52"/>
      <c r="L25" s="52"/>
      <c r="M25" s="52">
        <f t="shared" si="0"/>
        <v>3519.2525000000001</v>
      </c>
      <c r="N25" s="52"/>
      <c r="O25" s="52">
        <v>171.41</v>
      </c>
      <c r="P25" s="52">
        <v>0.51</v>
      </c>
      <c r="Q25" s="52">
        <v>26.575500000000002</v>
      </c>
      <c r="R25" s="52"/>
      <c r="S25" s="52"/>
      <c r="T25" s="52">
        <v>315.24</v>
      </c>
      <c r="U25" s="52">
        <v>0</v>
      </c>
      <c r="V25" s="52"/>
      <c r="W25" s="52"/>
      <c r="X25" s="52"/>
      <c r="Y25" s="52"/>
      <c r="Z25" s="52">
        <f t="shared" si="1"/>
        <v>513.7355</v>
      </c>
      <c r="AA25" s="52">
        <f t="shared" si="2"/>
        <v>3005.5169999999998</v>
      </c>
    </row>
    <row r="26" spans="1:27" ht="18.75" x14ac:dyDescent="0.25">
      <c r="A26" s="24" t="s">
        <v>86</v>
      </c>
      <c r="B26" s="53" t="s">
        <v>37</v>
      </c>
      <c r="C26" s="51" t="s">
        <v>197</v>
      </c>
      <c r="D26" s="51" t="s">
        <v>178</v>
      </c>
      <c r="E26" s="52">
        <v>2265.1499999999996</v>
      </c>
      <c r="F26" s="52">
        <v>258.22709999999995</v>
      </c>
      <c r="G26" s="52"/>
      <c r="H26" s="52">
        <v>465.5</v>
      </c>
      <c r="I26" s="52"/>
      <c r="J26" s="52"/>
      <c r="K26" s="52"/>
      <c r="L26" s="52"/>
      <c r="M26" s="52">
        <f t="shared" si="0"/>
        <v>2988.8770999999997</v>
      </c>
      <c r="N26" s="52"/>
      <c r="O26" s="52">
        <v>75.760000000000005</v>
      </c>
      <c r="P26" s="52"/>
      <c r="Q26" s="52">
        <v>20.376000000000001</v>
      </c>
      <c r="R26" s="52"/>
      <c r="S26" s="52"/>
      <c r="T26" s="52">
        <v>260.49</v>
      </c>
      <c r="U26" s="52">
        <v>732</v>
      </c>
      <c r="V26" s="52"/>
      <c r="W26" s="52"/>
      <c r="X26" s="52"/>
      <c r="Y26" s="52"/>
      <c r="Z26" s="52">
        <f t="shared" si="1"/>
        <v>1088.626</v>
      </c>
      <c r="AA26" s="52">
        <f t="shared" si="2"/>
        <v>1900.2510999999997</v>
      </c>
    </row>
    <row r="27" spans="1:27" ht="18.75" x14ac:dyDescent="0.25">
      <c r="A27" s="24" t="s">
        <v>87</v>
      </c>
      <c r="B27" s="53" t="s">
        <v>38</v>
      </c>
      <c r="C27" s="51" t="s">
        <v>199</v>
      </c>
      <c r="D27" s="51" t="s">
        <v>178</v>
      </c>
      <c r="E27" s="52">
        <v>2265.1499999999996</v>
      </c>
      <c r="F27" s="52">
        <v>258.22709999999995</v>
      </c>
      <c r="G27" s="52"/>
      <c r="H27" s="52">
        <v>465.5</v>
      </c>
      <c r="I27" s="52"/>
      <c r="J27" s="52"/>
      <c r="K27" s="52"/>
      <c r="L27" s="52"/>
      <c r="M27" s="52">
        <f t="shared" si="0"/>
        <v>2988.8770999999997</v>
      </c>
      <c r="N27" s="52"/>
      <c r="O27" s="52">
        <v>75.760000000000005</v>
      </c>
      <c r="P27" s="52"/>
      <c r="Q27" s="52">
        <v>21.96</v>
      </c>
      <c r="R27" s="52"/>
      <c r="S27" s="52"/>
      <c r="T27" s="52">
        <v>260.49</v>
      </c>
      <c r="U27" s="52">
        <v>0</v>
      </c>
      <c r="V27" s="52"/>
      <c r="W27" s="52"/>
      <c r="X27" s="52"/>
      <c r="Y27" s="52"/>
      <c r="Z27" s="52">
        <f t="shared" si="1"/>
        <v>358.21000000000004</v>
      </c>
      <c r="AA27" s="52">
        <f t="shared" si="2"/>
        <v>2630.6670999999997</v>
      </c>
    </row>
    <row r="28" spans="1:27" ht="18.75" x14ac:dyDescent="0.25">
      <c r="A28" s="24" t="s">
        <v>88</v>
      </c>
      <c r="B28" s="53" t="s">
        <v>39</v>
      </c>
      <c r="C28" s="51" t="s">
        <v>198</v>
      </c>
      <c r="D28" s="51" t="s">
        <v>181</v>
      </c>
      <c r="E28" s="52">
        <v>2741.25</v>
      </c>
      <c r="F28" s="52">
        <v>260.41874999999999</v>
      </c>
      <c r="G28" s="52"/>
      <c r="H28" s="52">
        <v>465.5</v>
      </c>
      <c r="I28" s="52"/>
      <c r="J28" s="52"/>
      <c r="K28" s="52"/>
      <c r="L28" s="52"/>
      <c r="M28" s="52">
        <f t="shared" si="0"/>
        <v>3467.1687499999998</v>
      </c>
      <c r="N28" s="52"/>
      <c r="O28" s="52">
        <v>148.04</v>
      </c>
      <c r="P28" s="52">
        <v>0.51</v>
      </c>
      <c r="Q28" s="52">
        <v>26.575500000000002</v>
      </c>
      <c r="R28" s="52"/>
      <c r="S28" s="52"/>
      <c r="T28" s="52">
        <v>315.24</v>
      </c>
      <c r="U28" s="52">
        <v>1371</v>
      </c>
      <c r="V28" s="52"/>
      <c r="W28" s="52"/>
      <c r="X28" s="52"/>
      <c r="Y28" s="52"/>
      <c r="Z28" s="52">
        <f t="shared" si="1"/>
        <v>1861.3654999999999</v>
      </c>
      <c r="AA28" s="52">
        <f t="shared" si="2"/>
        <v>1605.8032499999999</v>
      </c>
    </row>
    <row r="29" spans="1:27" ht="18.75" x14ac:dyDescent="0.25">
      <c r="A29" s="24" t="s">
        <v>89</v>
      </c>
      <c r="B29" s="53" t="s">
        <v>40</v>
      </c>
      <c r="C29" s="51" t="s">
        <v>200</v>
      </c>
      <c r="D29" s="51" t="s">
        <v>180</v>
      </c>
      <c r="E29" s="52">
        <v>2609.5500000000002</v>
      </c>
      <c r="F29" s="52">
        <v>247.90725000000003</v>
      </c>
      <c r="G29" s="52"/>
      <c r="H29" s="52">
        <v>465.5</v>
      </c>
      <c r="I29" s="52"/>
      <c r="J29" s="52"/>
      <c r="K29" s="52"/>
      <c r="L29" s="52"/>
      <c r="M29" s="52">
        <f t="shared" si="0"/>
        <v>3322.9572500000004</v>
      </c>
      <c r="N29" s="52"/>
      <c r="O29" s="52">
        <v>132.35</v>
      </c>
      <c r="P29" s="52"/>
      <c r="Q29" s="52">
        <v>25.297499999999999</v>
      </c>
      <c r="R29" s="52"/>
      <c r="S29" s="52"/>
      <c r="T29" s="52">
        <v>300.10000000000002</v>
      </c>
      <c r="U29" s="52">
        <v>0</v>
      </c>
      <c r="V29" s="52"/>
      <c r="W29" s="52"/>
      <c r="X29" s="52"/>
      <c r="Y29" s="52"/>
      <c r="Z29" s="52">
        <f t="shared" si="1"/>
        <v>457.7475</v>
      </c>
      <c r="AA29" s="52">
        <f t="shared" si="2"/>
        <v>2865.2097500000004</v>
      </c>
    </row>
    <row r="30" spans="1:27" ht="18.75" x14ac:dyDescent="0.25">
      <c r="A30" s="24" t="s">
        <v>90</v>
      </c>
      <c r="B30" s="53" t="s">
        <v>41</v>
      </c>
      <c r="C30" s="51" t="s">
        <v>191</v>
      </c>
      <c r="D30" s="51" t="s">
        <v>178</v>
      </c>
      <c r="E30" s="52">
        <v>3181.35</v>
      </c>
      <c r="F30" s="52">
        <v>302.22825</v>
      </c>
      <c r="G30" s="52"/>
      <c r="H30" s="52">
        <v>465.5</v>
      </c>
      <c r="I30" s="52"/>
      <c r="J30" s="52"/>
      <c r="K30" s="52"/>
      <c r="L30" s="52"/>
      <c r="M30" s="52">
        <f t="shared" si="0"/>
        <v>3949.07825</v>
      </c>
      <c r="N30" s="52"/>
      <c r="O30" s="52">
        <v>340.94</v>
      </c>
      <c r="P30" s="52">
        <v>2.77</v>
      </c>
      <c r="Q30" s="52">
        <v>30.8415</v>
      </c>
      <c r="R30" s="52"/>
      <c r="S30" s="52"/>
      <c r="T30" s="52">
        <v>365.86</v>
      </c>
      <c r="U30" s="52">
        <v>1061</v>
      </c>
      <c r="V30" s="52"/>
      <c r="W30" s="52"/>
      <c r="X30" s="52"/>
      <c r="Y30" s="52"/>
      <c r="Z30" s="52">
        <f t="shared" si="1"/>
        <v>1801.4114999999999</v>
      </c>
      <c r="AA30" s="52">
        <f t="shared" si="2"/>
        <v>2147.6667500000003</v>
      </c>
    </row>
    <row r="31" spans="1:27" ht="18.75" x14ac:dyDescent="0.25">
      <c r="A31" s="24" t="s">
        <v>91</v>
      </c>
      <c r="B31" s="53" t="s">
        <v>42</v>
      </c>
      <c r="C31" s="51" t="s">
        <v>201</v>
      </c>
      <c r="D31" s="51" t="s">
        <v>181</v>
      </c>
      <c r="E31" s="52">
        <v>2369.8500000000004</v>
      </c>
      <c r="F31" s="52">
        <v>225.13575000000003</v>
      </c>
      <c r="G31" s="52"/>
      <c r="H31" s="52">
        <v>465.5</v>
      </c>
      <c r="I31" s="52"/>
      <c r="J31" s="52"/>
      <c r="K31" s="52"/>
      <c r="L31" s="52"/>
      <c r="M31" s="52">
        <f t="shared" si="0"/>
        <v>3060.4857500000003</v>
      </c>
      <c r="N31" s="52"/>
      <c r="O31" s="52">
        <v>83.55</v>
      </c>
      <c r="P31" s="52"/>
      <c r="Q31" s="52">
        <v>22.974</v>
      </c>
      <c r="R31" s="52"/>
      <c r="S31" s="52"/>
      <c r="T31" s="52">
        <v>272.52999999999997</v>
      </c>
      <c r="U31" s="52">
        <v>766</v>
      </c>
      <c r="V31" s="52"/>
      <c r="W31" s="52"/>
      <c r="X31" s="52"/>
      <c r="Y31" s="52"/>
      <c r="Z31" s="52">
        <f t="shared" si="1"/>
        <v>1145.0540000000001</v>
      </c>
      <c r="AA31" s="52">
        <f t="shared" si="2"/>
        <v>1915.4317500000002</v>
      </c>
    </row>
    <row r="32" spans="1:27" ht="18.75" x14ac:dyDescent="0.25">
      <c r="A32" s="24" t="s">
        <v>92</v>
      </c>
      <c r="B32" s="53" t="s">
        <v>43</v>
      </c>
      <c r="C32" s="51" t="s">
        <v>202</v>
      </c>
      <c r="D32" s="51" t="s">
        <v>178</v>
      </c>
      <c r="E32" s="52">
        <v>12071.699999999999</v>
      </c>
      <c r="F32" s="52"/>
      <c r="G32" s="52"/>
      <c r="H32" s="52"/>
      <c r="I32" s="52"/>
      <c r="J32" s="52"/>
      <c r="K32" s="52"/>
      <c r="L32" s="52"/>
      <c r="M32" s="52">
        <f t="shared" si="0"/>
        <v>12071.699999999999</v>
      </c>
      <c r="N32" s="52"/>
      <c r="O32" s="52">
        <v>2070.58</v>
      </c>
      <c r="P32" s="52">
        <v>48.48</v>
      </c>
      <c r="Q32" s="52"/>
      <c r="R32" s="52"/>
      <c r="S32" s="52"/>
      <c r="T32" s="52">
        <v>1388.25</v>
      </c>
      <c r="U32" s="52">
        <v>0</v>
      </c>
      <c r="V32" s="52"/>
      <c r="W32" s="52"/>
      <c r="X32" s="52"/>
      <c r="Y32" s="52"/>
      <c r="Z32" s="52">
        <f t="shared" si="1"/>
        <v>3507.31</v>
      </c>
      <c r="AA32" s="52">
        <f t="shared" si="2"/>
        <v>8564.39</v>
      </c>
    </row>
    <row r="33" spans="1:27" ht="18.75" x14ac:dyDescent="0.25">
      <c r="A33" s="24" t="s">
        <v>93</v>
      </c>
      <c r="B33" s="53" t="s">
        <v>44</v>
      </c>
      <c r="C33" s="51" t="s">
        <v>198</v>
      </c>
      <c r="D33" s="51" t="s">
        <v>181</v>
      </c>
      <c r="E33" s="52">
        <v>2741.25</v>
      </c>
      <c r="F33" s="52">
        <v>260.42</v>
      </c>
      <c r="G33" s="52"/>
      <c r="H33" s="52">
        <v>465.5</v>
      </c>
      <c r="I33" s="52"/>
      <c r="J33" s="52"/>
      <c r="K33" s="52"/>
      <c r="L33" s="52"/>
      <c r="M33" s="52">
        <f t="shared" si="0"/>
        <v>3467.17</v>
      </c>
      <c r="N33" s="52"/>
      <c r="O33" s="52">
        <v>148.04</v>
      </c>
      <c r="P33" s="52"/>
      <c r="Q33" s="52">
        <v>24.105</v>
      </c>
      <c r="R33" s="52"/>
      <c r="S33" s="52"/>
      <c r="T33" s="52">
        <v>315.24</v>
      </c>
      <c r="U33" s="52">
        <v>886</v>
      </c>
      <c r="V33" s="52"/>
      <c r="W33" s="52"/>
      <c r="X33" s="52"/>
      <c r="Y33" s="52"/>
      <c r="Z33" s="52">
        <f t="shared" si="1"/>
        <v>1373.385</v>
      </c>
      <c r="AA33" s="52">
        <f t="shared" si="2"/>
        <v>2093.7849999999999</v>
      </c>
    </row>
    <row r="34" spans="1:27" s="26" customFormat="1" ht="18.75" x14ac:dyDescent="0.25">
      <c r="A34" s="25" t="s">
        <v>94</v>
      </c>
      <c r="B34" s="50" t="s">
        <v>45</v>
      </c>
      <c r="C34" s="54" t="s">
        <v>191</v>
      </c>
      <c r="D34" s="54" t="s">
        <v>181</v>
      </c>
      <c r="E34" s="55">
        <v>3181.35</v>
      </c>
      <c r="F34" s="55"/>
      <c r="G34" s="55"/>
      <c r="H34" s="55">
        <v>465.5</v>
      </c>
      <c r="I34" s="55"/>
      <c r="J34" s="55"/>
      <c r="K34" s="55">
        <v>521.5</v>
      </c>
      <c r="L34" s="55"/>
      <c r="M34" s="55">
        <f t="shared" si="0"/>
        <v>4168.3500000000004</v>
      </c>
      <c r="N34" s="55"/>
      <c r="O34" s="55">
        <v>376.02</v>
      </c>
      <c r="P34" s="55">
        <v>2.77</v>
      </c>
      <c r="Q34" s="55">
        <v>30.8415</v>
      </c>
      <c r="R34" s="55"/>
      <c r="S34" s="55"/>
      <c r="T34" s="55">
        <v>365.86</v>
      </c>
      <c r="U34" s="55">
        <v>1615.71</v>
      </c>
      <c r="V34" s="55"/>
      <c r="W34" s="55"/>
      <c r="X34" s="55"/>
      <c r="Y34" s="55"/>
      <c r="Z34" s="52">
        <f t="shared" si="1"/>
        <v>2391.2015000000001</v>
      </c>
      <c r="AA34" s="52">
        <f t="shared" si="2"/>
        <v>1777.1485000000002</v>
      </c>
    </row>
    <row r="35" spans="1:27" ht="18.75" x14ac:dyDescent="0.25">
      <c r="A35" s="24" t="s">
        <v>95</v>
      </c>
      <c r="B35" s="53" t="s">
        <v>46</v>
      </c>
      <c r="C35" s="51" t="s">
        <v>203</v>
      </c>
      <c r="D35" s="51" t="s">
        <v>178</v>
      </c>
      <c r="E35" s="52">
        <v>3507.2999999999997</v>
      </c>
      <c r="F35" s="52"/>
      <c r="G35" s="52"/>
      <c r="H35" s="52">
        <v>465.5</v>
      </c>
      <c r="I35" s="52"/>
      <c r="J35" s="52"/>
      <c r="K35" s="52"/>
      <c r="L35" s="52"/>
      <c r="M35" s="52">
        <f t="shared" si="0"/>
        <v>3972.7999999999997</v>
      </c>
      <c r="N35" s="52"/>
      <c r="O35" s="52">
        <v>344.74</v>
      </c>
      <c r="P35" s="52">
        <v>4.4450000000000003</v>
      </c>
      <c r="Q35" s="52"/>
      <c r="R35" s="52"/>
      <c r="S35" s="52"/>
      <c r="T35" s="52">
        <v>403.34</v>
      </c>
      <c r="U35" s="52">
        <v>1134</v>
      </c>
      <c r="V35" s="52"/>
      <c r="W35" s="52"/>
      <c r="X35" s="52"/>
      <c r="Y35" s="52"/>
      <c r="Z35" s="52">
        <f t="shared" si="1"/>
        <v>1886.5250000000001</v>
      </c>
      <c r="AA35" s="52">
        <f t="shared" si="2"/>
        <v>2086.2749999999996</v>
      </c>
    </row>
    <row r="36" spans="1:27" ht="18.75" x14ac:dyDescent="0.25">
      <c r="A36" s="24" t="s">
        <v>96</v>
      </c>
      <c r="B36" s="53" t="s">
        <v>47</v>
      </c>
      <c r="C36" s="51" t="s">
        <v>204</v>
      </c>
      <c r="D36" s="51" t="s">
        <v>178</v>
      </c>
      <c r="E36" s="52">
        <v>2369.8500000000004</v>
      </c>
      <c r="F36" s="52"/>
      <c r="G36" s="52"/>
      <c r="H36" s="52">
        <v>465.5</v>
      </c>
      <c r="I36" s="52"/>
      <c r="J36" s="52"/>
      <c r="K36" s="52"/>
      <c r="L36" s="52"/>
      <c r="M36" s="52">
        <f t="shared" si="0"/>
        <v>2835.3500000000004</v>
      </c>
      <c r="N36" s="52"/>
      <c r="O36" s="52">
        <v>59.05</v>
      </c>
      <c r="P36" s="52"/>
      <c r="Q36" s="52">
        <v>22.974</v>
      </c>
      <c r="R36" s="52"/>
      <c r="S36" s="52"/>
      <c r="T36" s="52">
        <v>272.52999999999997</v>
      </c>
      <c r="U36" s="52">
        <v>790</v>
      </c>
      <c r="V36" s="52"/>
      <c r="W36" s="52"/>
      <c r="X36" s="52"/>
      <c r="Y36" s="52"/>
      <c r="Z36" s="52">
        <f t="shared" si="1"/>
        <v>1144.5540000000001</v>
      </c>
      <c r="AA36" s="52">
        <f t="shared" si="2"/>
        <v>1690.7960000000003</v>
      </c>
    </row>
    <row r="37" spans="1:27" ht="18.75" x14ac:dyDescent="0.25">
      <c r="A37" s="24" t="s">
        <v>97</v>
      </c>
      <c r="B37" s="53" t="s">
        <v>48</v>
      </c>
      <c r="C37" s="51" t="s">
        <v>200</v>
      </c>
      <c r="D37" s="51" t="s">
        <v>181</v>
      </c>
      <c r="E37" s="52">
        <v>2609.5500000000002</v>
      </c>
      <c r="F37" s="52"/>
      <c r="G37" s="52"/>
      <c r="H37" s="52">
        <v>465.5</v>
      </c>
      <c r="I37" s="52"/>
      <c r="J37" s="52"/>
      <c r="K37" s="52"/>
      <c r="L37" s="52"/>
      <c r="M37" s="52">
        <f t="shared" si="0"/>
        <v>3075.05</v>
      </c>
      <c r="N37" s="52"/>
      <c r="O37" s="52">
        <v>105.38</v>
      </c>
      <c r="P37" s="52"/>
      <c r="Q37" s="52">
        <v>21.96</v>
      </c>
      <c r="R37" s="52"/>
      <c r="S37" s="52"/>
      <c r="T37" s="52">
        <v>300.10000000000002</v>
      </c>
      <c r="U37" s="52"/>
      <c r="V37" s="52"/>
      <c r="W37" s="52"/>
      <c r="X37" s="52"/>
      <c r="Y37" s="52"/>
      <c r="Z37" s="52">
        <f t="shared" si="1"/>
        <v>427.44000000000005</v>
      </c>
      <c r="AA37" s="52">
        <f t="shared" si="2"/>
        <v>2647.61</v>
      </c>
    </row>
    <row r="38" spans="1:27" ht="18.75" x14ac:dyDescent="0.25">
      <c r="A38" s="24" t="s">
        <v>98</v>
      </c>
      <c r="B38" s="53" t="s">
        <v>49</v>
      </c>
      <c r="C38" s="51" t="s">
        <v>205</v>
      </c>
      <c r="D38" s="51" t="s">
        <v>178</v>
      </c>
      <c r="E38" s="52">
        <v>3507.2999999999997</v>
      </c>
      <c r="F38" s="52"/>
      <c r="G38" s="52"/>
      <c r="H38" s="52">
        <v>465.5</v>
      </c>
      <c r="I38" s="52"/>
      <c r="J38" s="52"/>
      <c r="K38" s="52"/>
      <c r="L38" s="52"/>
      <c r="M38" s="52">
        <f t="shared" si="0"/>
        <v>3972.7999999999997</v>
      </c>
      <c r="N38" s="52"/>
      <c r="O38" s="52">
        <v>344.74</v>
      </c>
      <c r="P38" s="52">
        <v>4.4450000000000003</v>
      </c>
      <c r="Q38" s="52">
        <v>34.001999999999995</v>
      </c>
      <c r="R38" s="52"/>
      <c r="S38" s="52"/>
      <c r="T38" s="52">
        <v>403.34</v>
      </c>
      <c r="U38" s="52">
        <v>0</v>
      </c>
      <c r="V38" s="52"/>
      <c r="W38" s="52"/>
      <c r="X38" s="52"/>
      <c r="Y38" s="52"/>
      <c r="Z38" s="52">
        <f t="shared" si="1"/>
        <v>786.52700000000004</v>
      </c>
      <c r="AA38" s="52">
        <f t="shared" si="2"/>
        <v>3186.2729999999997</v>
      </c>
    </row>
    <row r="39" spans="1:27" ht="18.75" x14ac:dyDescent="0.25">
      <c r="A39" s="24" t="s">
        <v>99</v>
      </c>
      <c r="B39" s="53" t="s">
        <v>50</v>
      </c>
      <c r="C39" s="51" t="s">
        <v>202</v>
      </c>
      <c r="D39" s="51" t="s">
        <v>180</v>
      </c>
      <c r="E39" s="52">
        <v>12071.7</v>
      </c>
      <c r="F39" s="52"/>
      <c r="G39" s="52"/>
      <c r="H39" s="52"/>
      <c r="I39" s="52"/>
      <c r="J39" s="52"/>
      <c r="K39" s="52"/>
      <c r="L39" s="52"/>
      <c r="M39" s="52">
        <f t="shared" si="0"/>
        <v>12071.7</v>
      </c>
      <c r="N39" s="52"/>
      <c r="O39" s="52">
        <v>2070.58</v>
      </c>
      <c r="P39" s="52">
        <v>46.949999999999996</v>
      </c>
      <c r="Q39" s="52"/>
      <c r="R39" s="52"/>
      <c r="S39" s="52"/>
      <c r="T39" s="52">
        <v>1388.25</v>
      </c>
      <c r="U39" s="52">
        <v>3251</v>
      </c>
      <c r="V39" s="52"/>
      <c r="W39" s="52"/>
      <c r="X39" s="52"/>
      <c r="Y39" s="52"/>
      <c r="Z39" s="52">
        <f t="shared" si="1"/>
        <v>6756.78</v>
      </c>
      <c r="AA39" s="52">
        <f t="shared" si="2"/>
        <v>5314.920000000001</v>
      </c>
    </row>
    <row r="40" spans="1:27" ht="18.75" x14ac:dyDescent="0.25">
      <c r="A40" s="24" t="s">
        <v>100</v>
      </c>
      <c r="B40" s="53" t="s">
        <v>51</v>
      </c>
      <c r="C40" s="51" t="s">
        <v>206</v>
      </c>
      <c r="D40" s="51" t="s">
        <v>181</v>
      </c>
      <c r="E40" s="52">
        <v>2881.65</v>
      </c>
      <c r="F40" s="52"/>
      <c r="G40" s="52"/>
      <c r="H40" s="52">
        <v>465.5</v>
      </c>
      <c r="I40" s="52"/>
      <c r="J40" s="52"/>
      <c r="K40" s="52"/>
      <c r="L40" s="52"/>
      <c r="M40" s="52">
        <f t="shared" si="0"/>
        <v>3347.15</v>
      </c>
      <c r="N40" s="52"/>
      <c r="O40" s="52">
        <v>134.99</v>
      </c>
      <c r="P40" s="52">
        <v>1.23</v>
      </c>
      <c r="Q40" s="52"/>
      <c r="R40" s="52"/>
      <c r="S40" s="52"/>
      <c r="T40" s="52">
        <v>331.39</v>
      </c>
      <c r="U40" s="52">
        <v>777</v>
      </c>
      <c r="V40" s="52"/>
      <c r="W40" s="52"/>
      <c r="X40" s="52"/>
      <c r="Y40" s="52"/>
      <c r="Z40" s="52">
        <f>+O40+P40+Q40+R40+S40+T40+U40+V40+W40+X40+Y40</f>
        <v>1244.6100000000001</v>
      </c>
      <c r="AA40" s="52">
        <f>+M40-Z40</f>
        <v>2102.54</v>
      </c>
    </row>
    <row r="41" spans="1:27" s="30" customFormat="1" ht="19.5" x14ac:dyDescent="0.25">
      <c r="A41" s="31"/>
      <c r="B41" s="56" t="s">
        <v>206</v>
      </c>
      <c r="C41" s="56" t="s">
        <v>206</v>
      </c>
      <c r="D41" s="56" t="s">
        <v>176</v>
      </c>
      <c r="E41" s="57"/>
      <c r="F41" s="57"/>
      <c r="G41" s="57"/>
      <c r="H41" s="57"/>
      <c r="I41" s="57"/>
      <c r="J41" s="57"/>
      <c r="K41" s="57"/>
      <c r="L41" s="57"/>
      <c r="M41" s="57"/>
      <c r="N41" s="57"/>
      <c r="O41" s="57"/>
      <c r="P41" s="57"/>
      <c r="Q41" s="57"/>
      <c r="R41" s="57"/>
      <c r="S41" s="57"/>
      <c r="T41" s="57"/>
      <c r="U41" s="57"/>
      <c r="V41" s="57"/>
      <c r="W41" s="57"/>
      <c r="X41" s="57"/>
      <c r="Y41" s="57"/>
      <c r="Z41" s="57">
        <f t="shared" si="1"/>
        <v>0</v>
      </c>
      <c r="AA41" s="57">
        <f t="shared" si="2"/>
        <v>0</v>
      </c>
    </row>
    <row r="42" spans="1:27" ht="18.75" x14ac:dyDescent="0.25">
      <c r="A42" s="24" t="s">
        <v>69</v>
      </c>
      <c r="B42" s="53" t="s">
        <v>52</v>
      </c>
      <c r="C42" s="51" t="s">
        <v>207</v>
      </c>
      <c r="D42" s="51" t="s">
        <v>178</v>
      </c>
      <c r="E42" s="52">
        <v>13967.1</v>
      </c>
      <c r="F42" s="52"/>
      <c r="G42" s="52"/>
      <c r="H42" s="52"/>
      <c r="I42" s="52"/>
      <c r="J42" s="52"/>
      <c r="K42" s="52"/>
      <c r="L42" s="52"/>
      <c r="M42" s="52">
        <f t="shared" si="0"/>
        <v>13967.1</v>
      </c>
      <c r="N42" s="52"/>
      <c r="O42" s="52">
        <v>2516.37</v>
      </c>
      <c r="P42" s="52">
        <v>56.454999999999998</v>
      </c>
      <c r="Q42" s="52"/>
      <c r="R42" s="52"/>
      <c r="S42" s="52"/>
      <c r="T42" s="52">
        <v>1606.22</v>
      </c>
      <c r="U42" s="52">
        <v>3010</v>
      </c>
      <c r="V42" s="52"/>
      <c r="W42" s="52"/>
      <c r="X42" s="52"/>
      <c r="Y42" s="52"/>
      <c r="Z42" s="52">
        <f t="shared" si="1"/>
        <v>7189.0450000000001</v>
      </c>
      <c r="AA42" s="52">
        <f t="shared" si="2"/>
        <v>6778.0550000000003</v>
      </c>
    </row>
    <row r="43" spans="1:27" ht="18.75" x14ac:dyDescent="0.25">
      <c r="A43" s="24" t="s">
        <v>101</v>
      </c>
      <c r="B43" s="53" t="s">
        <v>53</v>
      </c>
      <c r="C43" s="51" t="s">
        <v>208</v>
      </c>
      <c r="D43" s="51" t="s">
        <v>178</v>
      </c>
      <c r="E43" s="52">
        <v>2101.65</v>
      </c>
      <c r="F43" s="52"/>
      <c r="G43" s="52"/>
      <c r="H43" s="52">
        <v>465.5</v>
      </c>
      <c r="I43" s="52"/>
      <c r="J43" s="52"/>
      <c r="K43" s="52"/>
      <c r="L43" s="52"/>
      <c r="M43" s="52">
        <f t="shared" si="0"/>
        <v>2567.15</v>
      </c>
      <c r="N43" s="52"/>
      <c r="O43" s="52">
        <v>14.87</v>
      </c>
      <c r="P43" s="52"/>
      <c r="Q43" s="52">
        <v>20.376000000000001</v>
      </c>
      <c r="R43" s="52"/>
      <c r="S43" s="52"/>
      <c r="T43" s="52">
        <v>241.69</v>
      </c>
      <c r="U43" s="52">
        <v>584</v>
      </c>
      <c r="V43" s="52"/>
      <c r="W43" s="52"/>
      <c r="X43" s="52"/>
      <c r="Y43" s="52"/>
      <c r="Z43" s="52">
        <f t="shared" si="1"/>
        <v>860.93599999999992</v>
      </c>
      <c r="AA43" s="52">
        <f t="shared" si="2"/>
        <v>1706.2140000000002</v>
      </c>
    </row>
    <row r="44" spans="1:27" ht="18.75" x14ac:dyDescent="0.25">
      <c r="A44" s="24" t="s">
        <v>102</v>
      </c>
      <c r="B44" s="53" t="s">
        <v>54</v>
      </c>
      <c r="C44" s="51" t="s">
        <v>209</v>
      </c>
      <c r="D44" s="51" t="s">
        <v>178</v>
      </c>
      <c r="E44" s="52">
        <v>8558.4</v>
      </c>
      <c r="F44" s="52"/>
      <c r="G44" s="52"/>
      <c r="H44" s="52"/>
      <c r="I44" s="52"/>
      <c r="J44" s="52"/>
      <c r="K44" s="52"/>
      <c r="L44" s="52"/>
      <c r="M44" s="52">
        <f t="shared" si="0"/>
        <v>8558.4</v>
      </c>
      <c r="N44" s="52"/>
      <c r="O44" s="52">
        <v>1280.8900000000001</v>
      </c>
      <c r="P44" s="52">
        <v>30.414999999999999</v>
      </c>
      <c r="Q44" s="52"/>
      <c r="R44" s="52"/>
      <c r="S44" s="52"/>
      <c r="T44" s="52">
        <v>984.22</v>
      </c>
      <c r="U44" s="52">
        <v>1837.96</v>
      </c>
      <c r="V44" s="52"/>
      <c r="W44" s="52"/>
      <c r="X44" s="52"/>
      <c r="Y44" s="52"/>
      <c r="Z44" s="52">
        <f t="shared" si="1"/>
        <v>4133.4850000000006</v>
      </c>
      <c r="AA44" s="52">
        <f t="shared" si="2"/>
        <v>4424.9149999999991</v>
      </c>
    </row>
    <row r="45" spans="1:27" ht="18.75" x14ac:dyDescent="0.25">
      <c r="A45" s="24" t="s">
        <v>103</v>
      </c>
      <c r="B45" s="53" t="s">
        <v>55</v>
      </c>
      <c r="C45" s="51" t="s">
        <v>208</v>
      </c>
      <c r="D45" s="51" t="s">
        <v>181</v>
      </c>
      <c r="E45" s="52">
        <v>2101.65</v>
      </c>
      <c r="F45" s="52"/>
      <c r="G45" s="52"/>
      <c r="H45" s="52">
        <v>465.5</v>
      </c>
      <c r="I45" s="52"/>
      <c r="J45" s="52"/>
      <c r="K45" s="52"/>
      <c r="L45" s="52"/>
      <c r="M45" s="52">
        <f t="shared" si="0"/>
        <v>2567.15</v>
      </c>
      <c r="N45" s="52"/>
      <c r="O45" s="52">
        <v>14.87</v>
      </c>
      <c r="P45" s="52"/>
      <c r="Q45" s="52"/>
      <c r="R45" s="52"/>
      <c r="S45" s="52"/>
      <c r="T45" s="52">
        <v>241.69</v>
      </c>
      <c r="U45" s="52">
        <v>453</v>
      </c>
      <c r="V45" s="52"/>
      <c r="W45" s="52"/>
      <c r="X45" s="52"/>
      <c r="Y45" s="52"/>
      <c r="Z45" s="52">
        <f t="shared" si="1"/>
        <v>709.56</v>
      </c>
      <c r="AA45" s="52">
        <f t="shared" si="2"/>
        <v>1857.5900000000001</v>
      </c>
    </row>
    <row r="46" spans="1:27" ht="18.75" x14ac:dyDescent="0.25">
      <c r="A46" s="24" t="s">
        <v>104</v>
      </c>
      <c r="B46" s="53" t="s">
        <v>56</v>
      </c>
      <c r="C46" s="51" t="s">
        <v>210</v>
      </c>
      <c r="D46" s="51" t="s">
        <v>178</v>
      </c>
      <c r="E46" s="52">
        <v>4277.4000000000005</v>
      </c>
      <c r="F46" s="52"/>
      <c r="G46" s="52"/>
      <c r="H46" s="52">
        <v>465.5</v>
      </c>
      <c r="I46" s="52"/>
      <c r="J46" s="52"/>
      <c r="K46" s="52"/>
      <c r="L46" s="52"/>
      <c r="M46" s="52">
        <f t="shared" si="0"/>
        <v>4742.9000000000005</v>
      </c>
      <c r="N46" s="52"/>
      <c r="O46" s="52">
        <v>477.43</v>
      </c>
      <c r="P46" s="52">
        <v>8.5300000000000011</v>
      </c>
      <c r="Q46" s="52"/>
      <c r="R46" s="52"/>
      <c r="S46" s="52"/>
      <c r="T46" s="52">
        <v>491.9</v>
      </c>
      <c r="U46" s="52">
        <v>800.2</v>
      </c>
      <c r="V46" s="52"/>
      <c r="W46" s="52"/>
      <c r="X46" s="52"/>
      <c r="Y46" s="52"/>
      <c r="Z46" s="52">
        <f t="shared" si="1"/>
        <v>1778.06</v>
      </c>
      <c r="AA46" s="52">
        <f t="shared" si="2"/>
        <v>2964.8400000000006</v>
      </c>
    </row>
    <row r="47" spans="1:27" ht="18.75" x14ac:dyDescent="0.25">
      <c r="A47" s="24" t="s">
        <v>105</v>
      </c>
      <c r="B47" s="53" t="s">
        <v>57</v>
      </c>
      <c r="C47" s="51" t="s">
        <v>208</v>
      </c>
      <c r="D47" s="51" t="s">
        <v>178</v>
      </c>
      <c r="E47" s="52">
        <v>2101.65</v>
      </c>
      <c r="F47" s="52"/>
      <c r="G47" s="52"/>
      <c r="H47" s="52">
        <v>465.5</v>
      </c>
      <c r="I47" s="52"/>
      <c r="J47" s="52"/>
      <c r="K47" s="52"/>
      <c r="L47" s="52"/>
      <c r="M47" s="52">
        <f t="shared" si="0"/>
        <v>2567.15</v>
      </c>
      <c r="N47" s="52"/>
      <c r="O47" s="52">
        <v>14.87</v>
      </c>
      <c r="P47" s="52"/>
      <c r="Q47" s="52">
        <v>24.105</v>
      </c>
      <c r="R47" s="52"/>
      <c r="S47" s="52"/>
      <c r="T47" s="52">
        <v>241.69</v>
      </c>
      <c r="U47" s="52"/>
      <c r="V47" s="52"/>
      <c r="W47" s="52"/>
      <c r="X47" s="52"/>
      <c r="Y47" s="52"/>
      <c r="Z47" s="52">
        <f t="shared" si="1"/>
        <v>280.66500000000002</v>
      </c>
      <c r="AA47" s="52">
        <f t="shared" si="2"/>
        <v>2286.4850000000001</v>
      </c>
    </row>
    <row r="48" spans="1:27" ht="18.75" x14ac:dyDescent="0.25">
      <c r="A48" s="24" t="s">
        <v>106</v>
      </c>
      <c r="B48" s="53" t="s">
        <v>58</v>
      </c>
      <c r="C48" s="51" t="s">
        <v>204</v>
      </c>
      <c r="D48" s="51" t="s">
        <v>178</v>
      </c>
      <c r="E48" s="52">
        <v>2369.8500000000004</v>
      </c>
      <c r="F48" s="52"/>
      <c r="G48" s="52"/>
      <c r="H48" s="52">
        <v>465.5</v>
      </c>
      <c r="I48" s="52"/>
      <c r="J48" s="52"/>
      <c r="K48" s="52"/>
      <c r="L48" s="52"/>
      <c r="M48" s="52">
        <f t="shared" si="0"/>
        <v>2835.3500000000004</v>
      </c>
      <c r="N48" s="52"/>
      <c r="O48" s="52">
        <v>59.05</v>
      </c>
      <c r="P48" s="52"/>
      <c r="Q48" s="52"/>
      <c r="R48" s="52"/>
      <c r="S48" s="52"/>
      <c r="T48" s="52">
        <v>272.52999999999997</v>
      </c>
      <c r="U48" s="52"/>
      <c r="V48" s="52"/>
      <c r="W48" s="52"/>
      <c r="X48" s="52"/>
      <c r="Y48" s="52"/>
      <c r="Z48" s="52">
        <f t="shared" si="1"/>
        <v>331.58</v>
      </c>
      <c r="AA48" s="52">
        <f t="shared" si="2"/>
        <v>2503.7700000000004</v>
      </c>
    </row>
    <row r="49" spans="1:32" s="30" customFormat="1" ht="18.75" x14ac:dyDescent="0.25">
      <c r="A49" s="31" t="s">
        <v>107</v>
      </c>
      <c r="B49" s="58" t="s">
        <v>59</v>
      </c>
      <c r="C49" s="59" t="s">
        <v>211</v>
      </c>
      <c r="D49" s="59" t="s">
        <v>251</v>
      </c>
      <c r="E49" s="57">
        <v>2741.25</v>
      </c>
      <c r="F49" s="57"/>
      <c r="G49" s="57"/>
      <c r="H49" s="57">
        <v>465.5</v>
      </c>
      <c r="I49" s="57"/>
      <c r="J49" s="57"/>
      <c r="K49" s="57"/>
      <c r="L49" s="57"/>
      <c r="M49" s="57">
        <f t="shared" si="0"/>
        <v>3206.75</v>
      </c>
      <c r="N49" s="57"/>
      <c r="O49" s="57">
        <v>110.6</v>
      </c>
      <c r="P49" s="57">
        <v>0.51</v>
      </c>
      <c r="Q49" s="57"/>
      <c r="R49" s="57"/>
      <c r="S49" s="57"/>
      <c r="T49" s="57">
        <v>315.24</v>
      </c>
      <c r="U49" s="57"/>
      <c r="V49" s="57"/>
      <c r="W49" s="57"/>
      <c r="X49" s="57"/>
      <c r="Y49" s="57"/>
      <c r="Z49" s="57">
        <f t="shared" si="1"/>
        <v>426.35</v>
      </c>
      <c r="AA49" s="57">
        <f t="shared" si="2"/>
        <v>2780.4</v>
      </c>
      <c r="AB49" s="74" t="s">
        <v>258</v>
      </c>
    </row>
    <row r="50" spans="1:32" ht="18.75" x14ac:dyDescent="0.25">
      <c r="A50" s="24" t="s">
        <v>108</v>
      </c>
      <c r="B50" s="53" t="s">
        <v>60</v>
      </c>
      <c r="C50" s="51" t="s">
        <v>212</v>
      </c>
      <c r="D50" s="51" t="s">
        <v>178</v>
      </c>
      <c r="E50" s="52">
        <v>8558.4</v>
      </c>
      <c r="F50" s="52"/>
      <c r="G50" s="52"/>
      <c r="H50" s="52"/>
      <c r="I50" s="52"/>
      <c r="J50" s="52"/>
      <c r="K50" s="52"/>
      <c r="L50" s="52"/>
      <c r="M50" s="52">
        <f t="shared" si="0"/>
        <v>8558.4</v>
      </c>
      <c r="N50" s="52"/>
      <c r="O50" s="52">
        <v>1280.8900000000001</v>
      </c>
      <c r="P50" s="52">
        <v>30.414999999999999</v>
      </c>
      <c r="Q50" s="52"/>
      <c r="R50" s="52"/>
      <c r="S50" s="52"/>
      <c r="T50" s="52">
        <v>984.22</v>
      </c>
      <c r="U50" s="52"/>
      <c r="V50" s="52"/>
      <c r="W50" s="52"/>
      <c r="X50" s="52"/>
      <c r="Y50" s="52"/>
      <c r="Z50" s="52">
        <f t="shared" si="1"/>
        <v>2295.5250000000001</v>
      </c>
      <c r="AA50" s="52">
        <f t="shared" si="2"/>
        <v>6262.875</v>
      </c>
    </row>
    <row r="51" spans="1:32" ht="18.75" x14ac:dyDescent="0.25">
      <c r="A51" s="24" t="s">
        <v>109</v>
      </c>
      <c r="B51" s="53" t="s">
        <v>61</v>
      </c>
      <c r="C51" s="51" t="s">
        <v>213</v>
      </c>
      <c r="D51" s="51" t="s">
        <v>178</v>
      </c>
      <c r="E51" s="52">
        <v>3685.35</v>
      </c>
      <c r="F51" s="52"/>
      <c r="G51" s="52"/>
      <c r="H51" s="52">
        <v>465.5</v>
      </c>
      <c r="I51" s="52"/>
      <c r="J51" s="52"/>
      <c r="K51" s="52">
        <v>521.5</v>
      </c>
      <c r="L51" s="52"/>
      <c r="M51" s="52">
        <f t="shared" si="0"/>
        <v>4672.3500000000004</v>
      </c>
      <c r="N51" s="52"/>
      <c r="O51" s="52">
        <v>464.79</v>
      </c>
      <c r="P51" s="52">
        <v>5.3650000000000002</v>
      </c>
      <c r="Q51" s="52"/>
      <c r="R51" s="52"/>
      <c r="S51" s="52"/>
      <c r="T51" s="52">
        <v>423.82</v>
      </c>
      <c r="U51" s="52">
        <v>819</v>
      </c>
      <c r="V51" s="52"/>
      <c r="W51" s="52"/>
      <c r="X51" s="52"/>
      <c r="Y51" s="52"/>
      <c r="Z51" s="52">
        <f t="shared" si="1"/>
        <v>1712.9749999999999</v>
      </c>
      <c r="AA51" s="52">
        <f t="shared" si="2"/>
        <v>2959.3750000000005</v>
      </c>
    </row>
    <row r="52" spans="1:32" ht="18.75" x14ac:dyDescent="0.25">
      <c r="A52" s="24" t="s">
        <v>110</v>
      </c>
      <c r="B52" s="53" t="s">
        <v>62</v>
      </c>
      <c r="C52" s="51" t="s">
        <v>214</v>
      </c>
      <c r="D52" s="51" t="s">
        <v>181</v>
      </c>
      <c r="E52" s="52">
        <v>12071.699999999999</v>
      </c>
      <c r="F52" s="52"/>
      <c r="G52" s="52"/>
      <c r="H52" s="52"/>
      <c r="I52" s="52"/>
      <c r="J52" s="52"/>
      <c r="K52" s="52"/>
      <c r="L52" s="52"/>
      <c r="M52" s="52">
        <f t="shared" si="0"/>
        <v>12071.699999999999</v>
      </c>
      <c r="N52" s="52"/>
      <c r="O52" s="52">
        <v>2070.58</v>
      </c>
      <c r="P52" s="52">
        <v>48.48</v>
      </c>
      <c r="Q52" s="52"/>
      <c r="R52" s="52"/>
      <c r="S52" s="52"/>
      <c r="T52" s="52">
        <v>1388.25</v>
      </c>
      <c r="U52" s="52"/>
      <c r="V52" s="52"/>
      <c r="W52" s="52"/>
      <c r="X52" s="52"/>
      <c r="Y52" s="52"/>
      <c r="Z52" s="52">
        <f t="shared" si="1"/>
        <v>3507.31</v>
      </c>
      <c r="AA52" s="52">
        <f t="shared" si="2"/>
        <v>8564.39</v>
      </c>
    </row>
    <row r="53" spans="1:32" ht="18.75" x14ac:dyDescent="0.25">
      <c r="A53" s="24" t="s">
        <v>111</v>
      </c>
      <c r="B53" s="53" t="s">
        <v>63</v>
      </c>
      <c r="C53" s="51" t="s">
        <v>196</v>
      </c>
      <c r="D53" s="51" t="s">
        <v>181</v>
      </c>
      <c r="E53" s="52">
        <v>3873.1499999999996</v>
      </c>
      <c r="F53" s="52"/>
      <c r="G53" s="52"/>
      <c r="H53" s="52">
        <v>465.5</v>
      </c>
      <c r="I53" s="52"/>
      <c r="J53" s="52"/>
      <c r="K53" s="52"/>
      <c r="L53" s="52"/>
      <c r="M53" s="52">
        <f t="shared" si="0"/>
        <v>4338.6499999999996</v>
      </c>
      <c r="N53" s="52"/>
      <c r="O53" s="52">
        <v>404.99</v>
      </c>
      <c r="P53" s="52">
        <v>6.33</v>
      </c>
      <c r="Q53" s="52"/>
      <c r="R53" s="52"/>
      <c r="S53" s="52"/>
      <c r="T53" s="52">
        <v>445.41</v>
      </c>
      <c r="U53" s="52"/>
      <c r="V53" s="52"/>
      <c r="W53" s="52"/>
      <c r="X53" s="52"/>
      <c r="Y53" s="52"/>
      <c r="Z53" s="52">
        <f t="shared" si="1"/>
        <v>856.73</v>
      </c>
      <c r="AA53" s="52">
        <f t="shared" si="2"/>
        <v>3481.9199999999996</v>
      </c>
    </row>
    <row r="54" spans="1:32" ht="18.75" x14ac:dyDescent="0.25">
      <c r="A54" s="24" t="s">
        <v>112</v>
      </c>
      <c r="B54" s="53" t="s">
        <v>64</v>
      </c>
      <c r="C54" s="51" t="s">
        <v>197</v>
      </c>
      <c r="D54" s="51" t="s">
        <v>181</v>
      </c>
      <c r="E54" s="52">
        <v>2265.1499999999996</v>
      </c>
      <c r="F54" s="52"/>
      <c r="G54" s="52"/>
      <c r="H54" s="52">
        <v>465.5</v>
      </c>
      <c r="I54" s="52"/>
      <c r="J54" s="52"/>
      <c r="K54" s="52"/>
      <c r="L54" s="52"/>
      <c r="M54" s="52">
        <f t="shared" si="0"/>
        <v>2730.6499999999996</v>
      </c>
      <c r="N54" s="52"/>
      <c r="O54" s="52">
        <v>47.66</v>
      </c>
      <c r="P54" s="52"/>
      <c r="Q54" s="52"/>
      <c r="R54" s="52"/>
      <c r="S54" s="52"/>
      <c r="T54" s="52">
        <v>260.49</v>
      </c>
      <c r="U54" s="52"/>
      <c r="V54" s="52"/>
      <c r="W54" s="52"/>
      <c r="X54" s="52"/>
      <c r="Y54" s="52"/>
      <c r="Z54" s="52">
        <f t="shared" si="1"/>
        <v>308.14999999999998</v>
      </c>
      <c r="AA54" s="52">
        <f t="shared" si="2"/>
        <v>2422.4999999999995</v>
      </c>
    </row>
    <row r="55" spans="1:32" ht="18.75" x14ac:dyDescent="0.25">
      <c r="A55" s="24" t="s">
        <v>113</v>
      </c>
      <c r="B55" s="53" t="s">
        <v>185</v>
      </c>
      <c r="C55" s="51" t="s">
        <v>200</v>
      </c>
      <c r="D55" s="51" t="s">
        <v>178</v>
      </c>
      <c r="E55" s="52">
        <v>2609.5500000000002</v>
      </c>
      <c r="F55" s="52"/>
      <c r="G55" s="52"/>
      <c r="H55" s="52">
        <v>465.5</v>
      </c>
      <c r="I55" s="52"/>
      <c r="J55" s="52"/>
      <c r="K55" s="52"/>
      <c r="L55" s="52"/>
      <c r="M55" s="52">
        <f t="shared" si="0"/>
        <v>3075.05</v>
      </c>
      <c r="N55" s="52"/>
      <c r="O55" s="52">
        <v>105.38</v>
      </c>
      <c r="P55" s="52"/>
      <c r="Q55" s="52"/>
      <c r="R55" s="52"/>
      <c r="S55" s="52"/>
      <c r="T55" s="52">
        <v>300.10000000000002</v>
      </c>
      <c r="U55" s="52">
        <v>580</v>
      </c>
      <c r="V55" s="52"/>
      <c r="W55" s="52"/>
      <c r="X55" s="52"/>
      <c r="Y55" s="52"/>
      <c r="Z55" s="52">
        <f t="shared" si="1"/>
        <v>985.48</v>
      </c>
      <c r="AA55" s="52">
        <f t="shared" si="2"/>
        <v>2089.5700000000002</v>
      </c>
    </row>
    <row r="56" spans="1:32" ht="18.75" x14ac:dyDescent="0.25">
      <c r="A56" s="24" t="s">
        <v>114</v>
      </c>
      <c r="B56" s="53" t="s">
        <v>65</v>
      </c>
      <c r="C56" s="51" t="s">
        <v>198</v>
      </c>
      <c r="D56" s="51" t="s">
        <v>178</v>
      </c>
      <c r="E56" s="52">
        <v>2741.25</v>
      </c>
      <c r="F56" s="52"/>
      <c r="G56" s="52"/>
      <c r="H56" s="52">
        <v>465.5</v>
      </c>
      <c r="I56" s="52"/>
      <c r="J56" s="52"/>
      <c r="K56" s="52"/>
      <c r="L56" s="52"/>
      <c r="M56" s="52">
        <f t="shared" si="0"/>
        <v>3206.75</v>
      </c>
      <c r="N56" s="52"/>
      <c r="O56" s="52">
        <v>119.71</v>
      </c>
      <c r="P56" s="52">
        <v>6.5000000000000002E-2</v>
      </c>
      <c r="Q56" s="52">
        <v>0</v>
      </c>
      <c r="R56" s="52"/>
      <c r="S56" s="52"/>
      <c r="T56" s="52">
        <v>315.24</v>
      </c>
      <c r="U56" s="52">
        <v>415</v>
      </c>
      <c r="V56" s="52"/>
      <c r="W56" s="52"/>
      <c r="X56" s="52"/>
      <c r="Y56" s="52"/>
      <c r="Z56" s="52">
        <f t="shared" si="1"/>
        <v>850.01499999999999</v>
      </c>
      <c r="AA56" s="52">
        <f t="shared" si="2"/>
        <v>2356.7350000000001</v>
      </c>
    </row>
    <row r="57" spans="1:32" ht="18.75" x14ac:dyDescent="0.25">
      <c r="A57" s="24" t="s">
        <v>115</v>
      </c>
      <c r="B57" s="53" t="s">
        <v>66</v>
      </c>
      <c r="C57" s="51" t="s">
        <v>215</v>
      </c>
      <c r="D57" s="51" t="s">
        <v>178</v>
      </c>
      <c r="E57" s="52">
        <v>2486.5500000000002</v>
      </c>
      <c r="F57" s="52"/>
      <c r="G57" s="52"/>
      <c r="H57" s="52">
        <v>465.5</v>
      </c>
      <c r="I57" s="52"/>
      <c r="J57" s="52"/>
      <c r="K57" s="52"/>
      <c r="L57" s="52"/>
      <c r="M57" s="52">
        <f t="shared" si="0"/>
        <v>2952.05</v>
      </c>
      <c r="N57" s="52"/>
      <c r="O57" s="52">
        <v>71.75</v>
      </c>
      <c r="P57" s="52"/>
      <c r="Q57" s="52"/>
      <c r="R57" s="52"/>
      <c r="S57" s="52"/>
      <c r="T57" s="52">
        <v>285.95</v>
      </c>
      <c r="U57" s="52">
        <v>415</v>
      </c>
      <c r="V57" s="52"/>
      <c r="W57" s="52"/>
      <c r="X57" s="52"/>
      <c r="Y57" s="52"/>
      <c r="Z57" s="52">
        <f t="shared" si="1"/>
        <v>772.7</v>
      </c>
      <c r="AA57" s="52">
        <f t="shared" si="2"/>
        <v>2179.3500000000004</v>
      </c>
    </row>
    <row r="58" spans="1:32" ht="18.75" x14ac:dyDescent="0.25">
      <c r="A58" s="24" t="s">
        <v>116</v>
      </c>
      <c r="B58" s="53" t="s">
        <v>224</v>
      </c>
      <c r="C58" s="51" t="s">
        <v>215</v>
      </c>
      <c r="D58" s="51" t="s">
        <v>178</v>
      </c>
      <c r="E58" s="52">
        <v>2486.5500000000002</v>
      </c>
      <c r="F58" s="52"/>
      <c r="G58" s="52"/>
      <c r="H58" s="52">
        <v>465.5</v>
      </c>
      <c r="I58" s="52"/>
      <c r="J58" s="52"/>
      <c r="K58" s="52"/>
      <c r="L58" s="52"/>
      <c r="M58" s="52">
        <f t="shared" si="0"/>
        <v>2952.05</v>
      </c>
      <c r="N58" s="52"/>
      <c r="O58" s="52">
        <v>71.75</v>
      </c>
      <c r="P58" s="52"/>
      <c r="Q58" s="52"/>
      <c r="R58" s="52"/>
      <c r="S58" s="52"/>
      <c r="T58" s="52">
        <v>285.95</v>
      </c>
      <c r="U58" s="52"/>
      <c r="V58" s="52"/>
      <c r="W58" s="52"/>
      <c r="X58" s="52"/>
      <c r="Y58" s="52"/>
      <c r="Z58" s="52">
        <f t="shared" si="1"/>
        <v>357.7</v>
      </c>
      <c r="AA58" s="52">
        <f t="shared" si="2"/>
        <v>2594.3500000000004</v>
      </c>
    </row>
    <row r="59" spans="1:32" s="28" customFormat="1" ht="19.5" x14ac:dyDescent="0.3">
      <c r="A59" s="27"/>
      <c r="B59" s="60" t="s">
        <v>226</v>
      </c>
      <c r="C59" s="60" t="s">
        <v>226</v>
      </c>
      <c r="D59" s="61" t="s">
        <v>176</v>
      </c>
      <c r="E59" s="62"/>
      <c r="F59" s="62"/>
      <c r="G59" s="62"/>
      <c r="H59" s="62"/>
      <c r="I59" s="62"/>
      <c r="J59" s="62"/>
      <c r="K59" s="62"/>
      <c r="L59" s="62"/>
      <c r="M59" s="52"/>
      <c r="N59" s="62"/>
      <c r="O59" s="62"/>
      <c r="P59" s="62"/>
      <c r="Q59" s="62"/>
      <c r="R59" s="62"/>
      <c r="S59" s="62"/>
      <c r="T59" s="62"/>
      <c r="U59" s="62"/>
      <c r="V59" s="62"/>
      <c r="W59" s="62"/>
      <c r="X59" s="62"/>
      <c r="Y59" s="62"/>
      <c r="Z59" s="52">
        <f t="shared" si="1"/>
        <v>0</v>
      </c>
      <c r="AA59" s="52">
        <f t="shared" si="2"/>
        <v>0</v>
      </c>
    </row>
    <row r="60" spans="1:32" s="28" customFormat="1" ht="19.5" x14ac:dyDescent="0.3">
      <c r="A60" s="27"/>
      <c r="B60" s="60" t="s">
        <v>226</v>
      </c>
      <c r="C60" s="60" t="s">
        <v>226</v>
      </c>
      <c r="D60" s="61" t="s">
        <v>176</v>
      </c>
      <c r="E60" s="62"/>
      <c r="F60" s="62"/>
      <c r="G60" s="62"/>
      <c r="H60" s="62"/>
      <c r="I60" s="62"/>
      <c r="J60" s="62"/>
      <c r="K60" s="62"/>
      <c r="L60" s="62"/>
      <c r="M60" s="52"/>
      <c r="N60" s="62"/>
      <c r="O60" s="62"/>
      <c r="P60" s="62"/>
      <c r="Q60" s="62"/>
      <c r="R60" s="62"/>
      <c r="S60" s="62"/>
      <c r="T60" s="62"/>
      <c r="U60" s="62"/>
      <c r="V60" s="62"/>
      <c r="W60" s="62"/>
      <c r="X60" s="62"/>
      <c r="Y60" s="62"/>
      <c r="Z60" s="52">
        <f t="shared" si="1"/>
        <v>0</v>
      </c>
      <c r="AA60" s="52">
        <f t="shared" si="2"/>
        <v>0</v>
      </c>
    </row>
    <row r="61" spans="1:32" ht="19.5" x14ac:dyDescent="0.3">
      <c r="A61" s="24"/>
      <c r="B61" s="60" t="s">
        <v>226</v>
      </c>
      <c r="C61" s="60" t="s">
        <v>226</v>
      </c>
      <c r="D61" s="61" t="s">
        <v>176</v>
      </c>
      <c r="E61" s="52"/>
      <c r="F61" s="52"/>
      <c r="G61" s="52"/>
      <c r="H61" s="52"/>
      <c r="I61" s="52"/>
      <c r="J61" s="52"/>
      <c r="K61" s="52"/>
      <c r="L61" s="52"/>
      <c r="M61" s="52"/>
      <c r="N61" s="52"/>
      <c r="O61" s="52"/>
      <c r="P61" s="52"/>
      <c r="Q61" s="52"/>
      <c r="R61" s="52"/>
      <c r="S61" s="52"/>
      <c r="T61" s="52"/>
      <c r="U61" s="52"/>
      <c r="V61" s="52"/>
      <c r="W61" s="52"/>
      <c r="X61" s="52"/>
      <c r="Y61" s="52"/>
      <c r="Z61" s="52">
        <f t="shared" si="1"/>
        <v>0</v>
      </c>
      <c r="AA61" s="52">
        <f t="shared" si="2"/>
        <v>0</v>
      </c>
    </row>
    <row r="62" spans="1:32" s="47" customFormat="1" ht="18.75" x14ac:dyDescent="0.25">
      <c r="A62" s="46" t="s">
        <v>117</v>
      </c>
      <c r="B62" s="63" t="s">
        <v>225</v>
      </c>
      <c r="C62" s="64" t="s">
        <v>216</v>
      </c>
      <c r="D62" s="64" t="s">
        <v>181</v>
      </c>
      <c r="E62" s="65">
        <v>3685.35</v>
      </c>
      <c r="F62" s="65"/>
      <c r="G62" s="65"/>
      <c r="H62" s="65">
        <v>465.5</v>
      </c>
      <c r="I62" s="65"/>
      <c r="J62" s="65"/>
      <c r="K62" s="65"/>
      <c r="L62" s="65"/>
      <c r="M62" s="65">
        <f t="shared" si="0"/>
        <v>4150.8500000000004</v>
      </c>
      <c r="N62" s="65"/>
      <c r="O62" s="65">
        <v>373.22</v>
      </c>
      <c r="P62" s="65"/>
      <c r="Q62" s="65"/>
      <c r="R62" s="65"/>
      <c r="S62" s="65"/>
      <c r="T62" s="65">
        <v>423.82</v>
      </c>
      <c r="U62" s="65"/>
      <c r="V62" s="65"/>
      <c r="W62" s="65"/>
      <c r="X62" s="65"/>
      <c r="Y62" s="65"/>
      <c r="Z62" s="66">
        <f t="shared" si="1"/>
        <v>797.04</v>
      </c>
      <c r="AA62" s="66">
        <f t="shared" si="2"/>
        <v>3353.8100000000004</v>
      </c>
      <c r="AD62" s="49"/>
    </row>
    <row r="63" spans="1:32" s="29" customFormat="1" ht="18.75" x14ac:dyDescent="0.25">
      <c r="A63" s="32" t="s">
        <v>74</v>
      </c>
      <c r="B63" s="67" t="s">
        <v>260</v>
      </c>
      <c r="C63" s="68" t="s">
        <v>217</v>
      </c>
      <c r="D63" s="68" t="s">
        <v>255</v>
      </c>
      <c r="E63" s="69">
        <v>3326.92</v>
      </c>
      <c r="F63" s="69">
        <v>465.77</v>
      </c>
      <c r="G63" s="69"/>
      <c r="H63" s="69">
        <v>232.8</v>
      </c>
      <c r="I63" s="69"/>
      <c r="J63" s="69">
        <v>122.08</v>
      </c>
      <c r="K63" s="69"/>
      <c r="L63" s="69"/>
      <c r="M63" s="69">
        <f t="shared" si="0"/>
        <v>4147.57</v>
      </c>
      <c r="N63" s="69">
        <v>0</v>
      </c>
      <c r="O63" s="69">
        <v>372.7</v>
      </c>
      <c r="P63" s="69">
        <v>1.125</v>
      </c>
      <c r="Q63" s="69">
        <v>33.270000000000003</v>
      </c>
      <c r="R63" s="69"/>
      <c r="S63" s="69"/>
      <c r="T63" s="69">
        <v>382.6</v>
      </c>
      <c r="U63" s="69">
        <v>0</v>
      </c>
      <c r="V63" s="69"/>
      <c r="W63" s="69"/>
      <c r="X63" s="69"/>
      <c r="Y63" s="69"/>
      <c r="Z63" s="57">
        <f t="shared" si="1"/>
        <v>789.69499999999994</v>
      </c>
      <c r="AA63" s="57">
        <f t="shared" si="2"/>
        <v>3357.875</v>
      </c>
    </row>
    <row r="64" spans="1:32" s="26" customFormat="1" ht="18.75" x14ac:dyDescent="0.25">
      <c r="A64" s="25" t="s">
        <v>119</v>
      </c>
      <c r="B64" s="50" t="s">
        <v>261</v>
      </c>
      <c r="C64" s="54" t="s">
        <v>218</v>
      </c>
      <c r="D64" s="54" t="s">
        <v>255</v>
      </c>
      <c r="E64" s="55">
        <v>6516.7999999999993</v>
      </c>
      <c r="F64" s="55">
        <v>912.35199999999998</v>
      </c>
      <c r="G64" s="55"/>
      <c r="H64" s="55">
        <v>465.6</v>
      </c>
      <c r="I64" s="55"/>
      <c r="J64" s="55">
        <v>240.8</v>
      </c>
      <c r="K64" s="55"/>
      <c r="L64" s="55"/>
      <c r="M64" s="55">
        <f t="shared" si="0"/>
        <v>8135.5519999999997</v>
      </c>
      <c r="N64" s="69">
        <v>0</v>
      </c>
      <c r="O64" s="69">
        <v>1190.5647312000001</v>
      </c>
      <c r="P64" s="69">
        <v>4.7050000000000001</v>
      </c>
      <c r="Q64" s="69">
        <v>65.167999999999992</v>
      </c>
      <c r="R64" s="69"/>
      <c r="S64" s="69"/>
      <c r="T64" s="69">
        <v>935.59</v>
      </c>
      <c r="U64" s="69">
        <v>1302</v>
      </c>
      <c r="V64" s="69"/>
      <c r="W64" s="69"/>
      <c r="X64" s="69"/>
      <c r="Y64" s="69"/>
      <c r="Z64" s="52">
        <f t="shared" si="1"/>
        <v>3498.0277311999998</v>
      </c>
      <c r="AA64" s="52">
        <f t="shared" si="2"/>
        <v>4637.5242687999998</v>
      </c>
      <c r="AB64" s="48"/>
      <c r="AD64" s="29"/>
      <c r="AE64" s="29"/>
      <c r="AF64" s="29"/>
    </row>
    <row r="65" spans="1:32" s="26" customFormat="1" ht="18.75" x14ac:dyDescent="0.25">
      <c r="A65" s="25" t="s">
        <v>120</v>
      </c>
      <c r="B65" s="50" t="s">
        <v>262</v>
      </c>
      <c r="C65" s="54" t="s">
        <v>218</v>
      </c>
      <c r="D65" s="54" t="s">
        <v>255</v>
      </c>
      <c r="E65" s="55">
        <v>1792.12</v>
      </c>
      <c r="F65" s="55">
        <v>215.05439999999999</v>
      </c>
      <c r="G65" s="55"/>
      <c r="H65" s="55">
        <v>128.04</v>
      </c>
      <c r="I65" s="55"/>
      <c r="J65" s="55">
        <v>66.22</v>
      </c>
      <c r="K65" s="55"/>
      <c r="L65" s="55"/>
      <c r="M65" s="55">
        <f t="shared" si="0"/>
        <v>2240.7514252800001</v>
      </c>
      <c r="N65" s="69">
        <v>39.317025280000024</v>
      </c>
      <c r="O65" s="69">
        <v>0</v>
      </c>
      <c r="P65" s="69"/>
      <c r="Q65" s="69">
        <v>17.921199999999999</v>
      </c>
      <c r="R65" s="69"/>
      <c r="S65" s="69"/>
      <c r="T65" s="69">
        <v>253.16</v>
      </c>
      <c r="U65" s="69">
        <v>0</v>
      </c>
      <c r="V65" s="69"/>
      <c r="W65" s="69"/>
      <c r="X65" s="69"/>
      <c r="Y65" s="69"/>
      <c r="Z65" s="52">
        <f t="shared" si="1"/>
        <v>271.08119999999997</v>
      </c>
      <c r="AA65" s="52">
        <f t="shared" si="2"/>
        <v>1969.6702252800001</v>
      </c>
      <c r="AD65" s="29"/>
      <c r="AE65" s="29"/>
      <c r="AF65" s="29"/>
    </row>
    <row r="66" spans="1:32" s="26" customFormat="1" ht="18.75" x14ac:dyDescent="0.25">
      <c r="A66" s="25" t="s">
        <v>121</v>
      </c>
      <c r="B66" s="50" t="s">
        <v>263</v>
      </c>
      <c r="C66" s="54" t="s">
        <v>217</v>
      </c>
      <c r="D66" s="54" t="s">
        <v>252</v>
      </c>
      <c r="E66" s="55">
        <v>3715.2</v>
      </c>
      <c r="F66" s="55">
        <v>520.13</v>
      </c>
      <c r="G66" s="55"/>
      <c r="H66" s="55">
        <v>232.8</v>
      </c>
      <c r="I66" s="55"/>
      <c r="J66" s="55">
        <v>131.6</v>
      </c>
      <c r="K66" s="55"/>
      <c r="L66" s="55"/>
      <c r="M66" s="55">
        <f t="shared" si="0"/>
        <v>4599.7299999999996</v>
      </c>
      <c r="N66" s="69"/>
      <c r="O66" s="69">
        <v>451.78</v>
      </c>
      <c r="P66" s="69">
        <v>7.0049999999999999</v>
      </c>
      <c r="Q66" s="69">
        <v>37.15</v>
      </c>
      <c r="R66" s="69"/>
      <c r="S66" s="69"/>
      <c r="T66" s="69">
        <v>264.48</v>
      </c>
      <c r="U66" s="69">
        <v>0</v>
      </c>
      <c r="V66" s="69"/>
      <c r="W66" s="69"/>
      <c r="X66" s="69"/>
      <c r="Y66" s="69"/>
      <c r="Z66" s="52">
        <f t="shared" si="1"/>
        <v>760.41499999999996</v>
      </c>
      <c r="AA66" s="52">
        <f t="shared" si="2"/>
        <v>3839.3149999999996</v>
      </c>
      <c r="AD66" s="29"/>
      <c r="AE66" s="29"/>
      <c r="AF66" s="29"/>
    </row>
    <row r="67" spans="1:32" s="26" customFormat="1" ht="18.75" x14ac:dyDescent="0.25">
      <c r="A67" s="25" t="s">
        <v>92</v>
      </c>
      <c r="B67" s="50" t="s">
        <v>264</v>
      </c>
      <c r="C67" s="54" t="s">
        <v>217</v>
      </c>
      <c r="D67" s="54" t="s">
        <v>251</v>
      </c>
      <c r="E67" s="55">
        <v>4072.9999999999995</v>
      </c>
      <c r="F67" s="55">
        <v>0</v>
      </c>
      <c r="G67" s="55"/>
      <c r="H67" s="55">
        <v>291</v>
      </c>
      <c r="I67" s="55"/>
      <c r="J67" s="55">
        <v>150.5</v>
      </c>
      <c r="K67" s="55"/>
      <c r="L67" s="55"/>
      <c r="M67" s="55">
        <f t="shared" si="0"/>
        <v>4514.5</v>
      </c>
      <c r="N67" s="69">
        <v>0</v>
      </c>
      <c r="O67" s="69">
        <v>436.50388800000007</v>
      </c>
      <c r="P67" s="69">
        <v>24.66</v>
      </c>
      <c r="Q67" s="69">
        <v>40.729999999999997</v>
      </c>
      <c r="R67" s="69"/>
      <c r="S67" s="69"/>
      <c r="T67" s="69">
        <v>519.16999999999996</v>
      </c>
      <c r="U67" s="69">
        <v>0</v>
      </c>
      <c r="V67" s="69"/>
      <c r="W67" s="69"/>
      <c r="X67" s="69"/>
      <c r="Y67" s="69"/>
      <c r="Z67" s="52">
        <f t="shared" si="1"/>
        <v>1021.0638880000001</v>
      </c>
      <c r="AA67" s="52">
        <f t="shared" si="2"/>
        <v>3493.4361119999999</v>
      </c>
      <c r="AD67" s="29"/>
      <c r="AE67" s="29"/>
      <c r="AF67" s="29"/>
    </row>
    <row r="68" spans="1:32" s="26" customFormat="1" ht="18.75" x14ac:dyDescent="0.25">
      <c r="A68" s="25" t="s">
        <v>122</v>
      </c>
      <c r="B68" s="50" t="s">
        <v>265</v>
      </c>
      <c r="C68" s="54" t="s">
        <v>218</v>
      </c>
      <c r="D68" s="54" t="s">
        <v>253</v>
      </c>
      <c r="E68" s="55">
        <v>2769.64</v>
      </c>
      <c r="F68" s="55">
        <v>276.964</v>
      </c>
      <c r="G68" s="55"/>
      <c r="H68" s="55">
        <v>197.88</v>
      </c>
      <c r="I68" s="55"/>
      <c r="J68" s="55">
        <v>102.34</v>
      </c>
      <c r="K68" s="55"/>
      <c r="L68" s="55"/>
      <c r="M68" s="55">
        <f t="shared" si="0"/>
        <v>3346.8239999999996</v>
      </c>
      <c r="N68" s="69">
        <v>0</v>
      </c>
      <c r="O68" s="69">
        <v>134.95136319999997</v>
      </c>
      <c r="P68" s="69"/>
      <c r="Q68" s="69">
        <v>27.696400000000001</v>
      </c>
      <c r="R68" s="69"/>
      <c r="S68" s="69"/>
      <c r="T68" s="69">
        <v>384.88</v>
      </c>
      <c r="U68" s="69">
        <v>474</v>
      </c>
      <c r="V68" s="69"/>
      <c r="W68" s="69"/>
      <c r="X68" s="69"/>
      <c r="Y68" s="69"/>
      <c r="Z68" s="52">
        <f t="shared" si="1"/>
        <v>1021.5277632</v>
      </c>
      <c r="AA68" s="52">
        <f t="shared" si="2"/>
        <v>2325.2962367999999</v>
      </c>
      <c r="AD68" s="29"/>
      <c r="AE68" s="29"/>
      <c r="AF68" s="29"/>
    </row>
    <row r="69" spans="1:32" s="26" customFormat="1" ht="18.75" x14ac:dyDescent="0.25">
      <c r="A69" s="25">
        <v>104</v>
      </c>
      <c r="B69" s="50" t="s">
        <v>266</v>
      </c>
      <c r="C69" s="54" t="s">
        <v>217</v>
      </c>
      <c r="D69" s="54" t="s">
        <v>255</v>
      </c>
      <c r="E69" s="55">
        <v>2229.12</v>
      </c>
      <c r="F69" s="55"/>
      <c r="G69" s="55"/>
      <c r="H69" s="55">
        <v>139.68</v>
      </c>
      <c r="I69" s="55"/>
      <c r="J69" s="55">
        <v>78.959999999999994</v>
      </c>
      <c r="K69" s="55"/>
      <c r="L69" s="55"/>
      <c r="M69" s="55">
        <f t="shared" si="0"/>
        <v>2447.7599999999998</v>
      </c>
      <c r="N69" s="69"/>
      <c r="O69" s="69"/>
      <c r="P69" s="69"/>
      <c r="Q69" s="69">
        <v>22.2912</v>
      </c>
      <c r="R69" s="69"/>
      <c r="S69" s="69"/>
      <c r="T69" s="69">
        <v>281.49</v>
      </c>
      <c r="U69" s="69">
        <v>0</v>
      </c>
      <c r="V69" s="69"/>
      <c r="W69" s="69"/>
      <c r="X69" s="69"/>
      <c r="Y69" s="69"/>
      <c r="Z69" s="52">
        <f t="shared" si="1"/>
        <v>303.78120000000001</v>
      </c>
      <c r="AA69" s="52">
        <f t="shared" si="2"/>
        <v>2143.9787999999999</v>
      </c>
      <c r="AD69" s="29"/>
      <c r="AE69" s="29"/>
      <c r="AF69" s="29"/>
    </row>
    <row r="70" spans="1:32" s="26" customFormat="1" ht="18.75" x14ac:dyDescent="0.25">
      <c r="A70" s="25" t="s">
        <v>123</v>
      </c>
      <c r="B70" s="50" t="s">
        <v>267</v>
      </c>
      <c r="C70" s="54" t="s">
        <v>218</v>
      </c>
      <c r="D70" s="54" t="s">
        <v>250</v>
      </c>
      <c r="E70" s="55">
        <v>3258.3999999999996</v>
      </c>
      <c r="F70" s="55"/>
      <c r="G70" s="55"/>
      <c r="H70" s="55">
        <v>232.8</v>
      </c>
      <c r="I70" s="55"/>
      <c r="J70" s="55">
        <v>120.4</v>
      </c>
      <c r="K70" s="55"/>
      <c r="L70" s="55"/>
      <c r="M70" s="55">
        <f t="shared" si="0"/>
        <v>3611.5999999999995</v>
      </c>
      <c r="N70" s="69">
        <v>0</v>
      </c>
      <c r="O70" s="69">
        <v>181.45899199999994</v>
      </c>
      <c r="P70" s="69">
        <v>10.69</v>
      </c>
      <c r="Q70" s="69">
        <v>32.583999999999996</v>
      </c>
      <c r="R70" s="69"/>
      <c r="S70" s="69"/>
      <c r="T70" s="69">
        <v>415.33</v>
      </c>
      <c r="U70" s="69">
        <v>948</v>
      </c>
      <c r="V70" s="69"/>
      <c r="W70" s="69"/>
      <c r="X70" s="69"/>
      <c r="Y70" s="69"/>
      <c r="Z70" s="52">
        <f t="shared" si="1"/>
        <v>1588.0629919999999</v>
      </c>
      <c r="AA70" s="52">
        <f t="shared" si="2"/>
        <v>2023.5370079999996</v>
      </c>
      <c r="AD70" s="29"/>
      <c r="AE70" s="29"/>
      <c r="AF70" s="29"/>
    </row>
    <row r="71" spans="1:32" s="26" customFormat="1" ht="18.75" x14ac:dyDescent="0.25">
      <c r="A71" s="25" t="s">
        <v>124</v>
      </c>
      <c r="B71" s="50" t="s">
        <v>268</v>
      </c>
      <c r="C71" s="54" t="s">
        <v>218</v>
      </c>
      <c r="D71" s="54" t="s">
        <v>251</v>
      </c>
      <c r="E71" s="55">
        <v>3421.3199999999997</v>
      </c>
      <c r="F71" s="55"/>
      <c r="G71" s="55"/>
      <c r="H71" s="55">
        <v>244.44</v>
      </c>
      <c r="I71" s="55"/>
      <c r="J71" s="55">
        <v>126.42</v>
      </c>
      <c r="K71" s="55"/>
      <c r="L71" s="55"/>
      <c r="M71" s="55">
        <f t="shared" si="0"/>
        <v>3792.18</v>
      </c>
      <c r="N71" s="69">
        <v>0</v>
      </c>
      <c r="O71" s="69">
        <v>315.83719999999994</v>
      </c>
      <c r="P71" s="69">
        <v>7.915</v>
      </c>
      <c r="Q71" s="69">
        <v>34.213200000000001</v>
      </c>
      <c r="R71" s="69"/>
      <c r="S71" s="69"/>
      <c r="T71" s="69">
        <v>436.1</v>
      </c>
      <c r="U71" s="69">
        <v>2422.65</v>
      </c>
      <c r="V71" s="69"/>
      <c r="W71" s="69"/>
      <c r="X71" s="69"/>
      <c r="Y71" s="69"/>
      <c r="Z71" s="52">
        <f t="shared" si="1"/>
        <v>3216.7154</v>
      </c>
      <c r="AA71" s="52">
        <f t="shared" si="2"/>
        <v>575.46459999999979</v>
      </c>
      <c r="AD71" s="29"/>
      <c r="AE71" s="29"/>
      <c r="AF71" s="29"/>
    </row>
    <row r="72" spans="1:32" s="26" customFormat="1" ht="19.5" x14ac:dyDescent="0.3">
      <c r="A72" s="25" t="s">
        <v>125</v>
      </c>
      <c r="B72" s="50" t="s">
        <v>269</v>
      </c>
      <c r="C72" s="54" t="s">
        <v>218</v>
      </c>
      <c r="D72" s="54" t="s">
        <v>255</v>
      </c>
      <c r="E72" s="55">
        <v>3095.4799999999996</v>
      </c>
      <c r="F72" s="55">
        <v>433.36719999999997</v>
      </c>
      <c r="G72" s="55"/>
      <c r="H72" s="55">
        <v>221.16</v>
      </c>
      <c r="I72" s="55"/>
      <c r="J72" s="55">
        <v>114.38</v>
      </c>
      <c r="K72" s="55"/>
      <c r="L72" s="55"/>
      <c r="M72" s="55">
        <f t="shared" si="0"/>
        <v>3864.3871999999992</v>
      </c>
      <c r="N72" s="69">
        <v>0</v>
      </c>
      <c r="O72" s="69">
        <v>327.39035199999989</v>
      </c>
      <c r="P72" s="69">
        <v>2.63</v>
      </c>
      <c r="Q72" s="69"/>
      <c r="R72" s="69"/>
      <c r="S72" s="69"/>
      <c r="T72" s="69">
        <v>444.4</v>
      </c>
      <c r="U72" s="69">
        <v>0</v>
      </c>
      <c r="V72" s="69"/>
      <c r="W72" s="69"/>
      <c r="X72" s="69"/>
      <c r="Y72" s="69"/>
      <c r="Z72" s="52">
        <f t="shared" si="1"/>
        <v>774.42035199999987</v>
      </c>
      <c r="AA72" s="62">
        <f t="shared" si="2"/>
        <v>3089.9668479999991</v>
      </c>
      <c r="AD72" s="29"/>
      <c r="AE72" s="29"/>
      <c r="AF72" s="29"/>
    </row>
    <row r="73" spans="1:32" s="29" customFormat="1" ht="18.75" x14ac:dyDescent="0.25">
      <c r="A73" s="32"/>
      <c r="B73" s="67" t="s">
        <v>270</v>
      </c>
      <c r="C73" s="68" t="s">
        <v>217</v>
      </c>
      <c r="D73" s="68" t="s">
        <v>253</v>
      </c>
      <c r="E73" s="69">
        <v>2043.36</v>
      </c>
      <c r="F73" s="69"/>
      <c r="G73" s="69"/>
      <c r="H73" s="69">
        <v>128.04</v>
      </c>
      <c r="I73" s="69"/>
      <c r="J73" s="69">
        <v>72.38</v>
      </c>
      <c r="K73" s="69"/>
      <c r="L73" s="69"/>
      <c r="M73" s="69">
        <f t="shared" si="0"/>
        <v>2409.4193599999999</v>
      </c>
      <c r="N73" s="69">
        <v>165.63935999999998</v>
      </c>
      <c r="O73" s="69">
        <v>0</v>
      </c>
      <c r="P73" s="69"/>
      <c r="Q73" s="69"/>
      <c r="R73" s="69"/>
      <c r="S73" s="69"/>
      <c r="T73" s="69">
        <v>258.02999999999997</v>
      </c>
      <c r="U73" s="69">
        <v>0</v>
      </c>
      <c r="V73" s="69"/>
      <c r="W73" s="69"/>
      <c r="X73" s="69"/>
      <c r="Y73" s="69"/>
      <c r="Z73" s="69">
        <f t="shared" si="1"/>
        <v>258.02999999999997</v>
      </c>
      <c r="AA73" s="69">
        <f t="shared" si="2"/>
        <v>2151.3893600000001</v>
      </c>
    </row>
    <row r="74" spans="1:32" s="26" customFormat="1" ht="18.75" x14ac:dyDescent="0.25">
      <c r="A74" s="25" t="s">
        <v>126</v>
      </c>
      <c r="B74" s="50" t="s">
        <v>271</v>
      </c>
      <c r="C74" s="54" t="s">
        <v>218</v>
      </c>
      <c r="D74" s="54" t="s">
        <v>251</v>
      </c>
      <c r="E74" s="55">
        <v>651.67999999999995</v>
      </c>
      <c r="F74" s="55"/>
      <c r="G74" s="55"/>
      <c r="H74" s="55">
        <v>46.56</v>
      </c>
      <c r="I74" s="55"/>
      <c r="J74" s="55">
        <v>24.08</v>
      </c>
      <c r="K74" s="55"/>
      <c r="L74" s="55"/>
      <c r="M74" s="55">
        <f t="shared" si="0"/>
        <v>887.95935999999995</v>
      </c>
      <c r="N74" s="69">
        <v>165.63935999999998</v>
      </c>
      <c r="O74" s="69">
        <v>0</v>
      </c>
      <c r="P74" s="69"/>
      <c r="Q74" s="69"/>
      <c r="R74" s="69"/>
      <c r="S74" s="69"/>
      <c r="T74" s="69">
        <v>83.07</v>
      </c>
      <c r="U74" s="69">
        <v>0</v>
      </c>
      <c r="V74" s="69"/>
      <c r="W74" s="69"/>
      <c r="X74" s="69"/>
      <c r="Y74" s="69"/>
      <c r="Z74" s="52">
        <f t="shared" si="1"/>
        <v>83.07</v>
      </c>
      <c r="AA74" s="52">
        <f t="shared" si="2"/>
        <v>804.8893599999999</v>
      </c>
      <c r="AD74" s="29"/>
      <c r="AE74" s="29"/>
      <c r="AF74" s="29"/>
    </row>
    <row r="75" spans="1:32" s="26" customFormat="1" ht="18.75" x14ac:dyDescent="0.25">
      <c r="A75" s="25" t="s">
        <v>127</v>
      </c>
      <c r="B75" s="50" t="s">
        <v>272</v>
      </c>
      <c r="C75" s="54" t="s">
        <v>217</v>
      </c>
      <c r="D75" s="54" t="s">
        <v>251</v>
      </c>
      <c r="E75" s="55">
        <v>1466.28</v>
      </c>
      <c r="F75" s="55">
        <v>29.325600000000001</v>
      </c>
      <c r="G75" s="55"/>
      <c r="H75" s="55">
        <v>104.76</v>
      </c>
      <c r="I75" s="55"/>
      <c r="J75" s="55">
        <v>54.18</v>
      </c>
      <c r="K75" s="55"/>
      <c r="L75" s="55"/>
      <c r="M75" s="55">
        <f t="shared" si="0"/>
        <v>1760.3725215999998</v>
      </c>
      <c r="N75" s="69">
        <v>105.82692159999999</v>
      </c>
      <c r="O75" s="69">
        <v>0</v>
      </c>
      <c r="P75" s="69"/>
      <c r="Q75" s="69">
        <v>14.662800000000001</v>
      </c>
      <c r="R75" s="69"/>
      <c r="S75" s="69"/>
      <c r="T75" s="69">
        <v>190.27</v>
      </c>
      <c r="U75" s="69">
        <v>208.53</v>
      </c>
      <c r="V75" s="69"/>
      <c r="W75" s="69"/>
      <c r="X75" s="69"/>
      <c r="Y75" s="69"/>
      <c r="Z75" s="52">
        <f t="shared" si="1"/>
        <v>413.46280000000002</v>
      </c>
      <c r="AA75" s="52">
        <f t="shared" si="2"/>
        <v>1346.9097215999998</v>
      </c>
      <c r="AD75" s="29"/>
      <c r="AE75" s="29"/>
      <c r="AF75" s="29"/>
    </row>
    <row r="76" spans="1:32" s="26" customFormat="1" ht="18.75" x14ac:dyDescent="0.25">
      <c r="A76" s="25" t="s">
        <v>128</v>
      </c>
      <c r="B76" s="50" t="s">
        <v>273</v>
      </c>
      <c r="C76" s="54" t="s">
        <v>218</v>
      </c>
      <c r="D76" s="54" t="s">
        <v>256</v>
      </c>
      <c r="E76" s="55">
        <v>2443.7999999999997</v>
      </c>
      <c r="F76" s="55"/>
      <c r="G76" s="55"/>
      <c r="H76" s="55">
        <v>174.6</v>
      </c>
      <c r="I76" s="55"/>
      <c r="J76" s="55">
        <v>90.3</v>
      </c>
      <c r="K76" s="55"/>
      <c r="L76" s="55"/>
      <c r="M76" s="55">
        <f t="shared" si="0"/>
        <v>2708.7</v>
      </c>
      <c r="N76" s="69">
        <v>0</v>
      </c>
      <c r="O76" s="69">
        <v>45.273471999999941</v>
      </c>
      <c r="P76" s="69"/>
      <c r="Q76" s="69"/>
      <c r="R76" s="69"/>
      <c r="S76" s="69"/>
      <c r="T76" s="69">
        <v>311.5</v>
      </c>
      <c r="U76" s="69">
        <v>0</v>
      </c>
      <c r="V76" s="69"/>
      <c r="W76" s="69"/>
      <c r="X76" s="69"/>
      <c r="Y76" s="69"/>
      <c r="Z76" s="52">
        <f t="shared" si="1"/>
        <v>356.77347199999997</v>
      </c>
      <c r="AA76" s="52">
        <f t="shared" si="2"/>
        <v>2351.926528</v>
      </c>
      <c r="AD76" s="29"/>
      <c r="AE76" s="29"/>
      <c r="AF76" s="29"/>
    </row>
    <row r="77" spans="1:32" ht="18.75" x14ac:dyDescent="0.25">
      <c r="A77" s="24" t="s">
        <v>129</v>
      </c>
      <c r="B77" s="53" t="s">
        <v>274</v>
      </c>
      <c r="C77" s="51" t="s">
        <v>218</v>
      </c>
      <c r="D77" s="54" t="s">
        <v>256</v>
      </c>
      <c r="E77" s="52">
        <v>4235.92</v>
      </c>
      <c r="F77" s="52"/>
      <c r="G77" s="52"/>
      <c r="H77" s="52">
        <v>302.64</v>
      </c>
      <c r="I77" s="52"/>
      <c r="J77" s="52">
        <v>156.52000000000001</v>
      </c>
      <c r="K77" s="52"/>
      <c r="L77" s="52"/>
      <c r="M77" s="52">
        <f t="shared" si="0"/>
        <v>4695.08</v>
      </c>
      <c r="N77" s="57">
        <v>0</v>
      </c>
      <c r="O77" s="57">
        <v>468.86382400000025</v>
      </c>
      <c r="P77" s="57">
        <v>3.6150000000000002</v>
      </c>
      <c r="Q77" s="57"/>
      <c r="R77" s="57"/>
      <c r="S77" s="57"/>
      <c r="T77" s="57">
        <v>539.92999999999995</v>
      </c>
      <c r="U77" s="57">
        <v>0</v>
      </c>
      <c r="V77" s="57"/>
      <c r="W77" s="57"/>
      <c r="X77" s="57"/>
      <c r="Y77" s="57"/>
      <c r="Z77" s="52">
        <f t="shared" ref="Z77:Z117" si="3">+O77+P77+Q77+R77+S77+T77+U77+V77+W77+X77+Y77</f>
        <v>1012.4088240000002</v>
      </c>
      <c r="AA77" s="52">
        <f t="shared" ref="AA77:AA117" si="4">+M77-Z77</f>
        <v>3682.6711759999998</v>
      </c>
      <c r="AD77" s="30"/>
      <c r="AE77" s="30"/>
      <c r="AF77" s="30"/>
    </row>
    <row r="78" spans="1:32" ht="19.5" x14ac:dyDescent="0.3">
      <c r="A78" s="24" t="s">
        <v>130</v>
      </c>
      <c r="B78" s="53" t="s">
        <v>275</v>
      </c>
      <c r="C78" s="51" t="s">
        <v>218</v>
      </c>
      <c r="D78" s="54" t="s">
        <v>256</v>
      </c>
      <c r="E78" s="52">
        <v>4073</v>
      </c>
      <c r="F78" s="52"/>
      <c r="G78" s="52"/>
      <c r="H78" s="52">
        <v>291</v>
      </c>
      <c r="I78" s="52"/>
      <c r="J78" s="52">
        <v>150.5</v>
      </c>
      <c r="K78" s="52"/>
      <c r="L78" s="52"/>
      <c r="M78" s="52">
        <f t="shared" ref="M78:M118" si="5">+K78+J78+H78+G78+F78+E78+N78</f>
        <v>4514.5</v>
      </c>
      <c r="N78" s="57">
        <v>0</v>
      </c>
      <c r="O78" s="57">
        <v>436.5</v>
      </c>
      <c r="P78" s="57">
        <v>3.6150000000000002</v>
      </c>
      <c r="Q78" s="57"/>
      <c r="R78" s="57"/>
      <c r="S78" s="57"/>
      <c r="T78" s="57">
        <v>519.16999999999996</v>
      </c>
      <c r="U78" s="57">
        <v>0</v>
      </c>
      <c r="V78" s="57"/>
      <c r="W78" s="57"/>
      <c r="X78" s="57"/>
      <c r="Y78" s="57"/>
      <c r="Z78" s="52">
        <f t="shared" si="3"/>
        <v>959.28499999999997</v>
      </c>
      <c r="AA78" s="62">
        <f t="shared" si="4"/>
        <v>3555.2150000000001</v>
      </c>
      <c r="AD78" s="30"/>
      <c r="AE78" s="30"/>
      <c r="AF78" s="30"/>
    </row>
    <row r="79" spans="1:32" ht="18.75" x14ac:dyDescent="0.25">
      <c r="A79" s="24" t="s">
        <v>131</v>
      </c>
      <c r="B79" s="53" t="s">
        <v>141</v>
      </c>
      <c r="C79" s="51" t="s">
        <v>218</v>
      </c>
      <c r="D79" s="54" t="s">
        <v>256</v>
      </c>
      <c r="E79" s="52">
        <v>3258.3999999999996</v>
      </c>
      <c r="F79" s="52"/>
      <c r="G79" s="52"/>
      <c r="H79" s="52">
        <v>232.8</v>
      </c>
      <c r="I79" s="52"/>
      <c r="J79" s="52">
        <v>120.4</v>
      </c>
      <c r="K79" s="52"/>
      <c r="L79" s="52"/>
      <c r="M79" s="52">
        <f t="shared" si="5"/>
        <v>3611.5999999999995</v>
      </c>
      <c r="N79" s="57">
        <v>0</v>
      </c>
      <c r="O79" s="57">
        <v>181.45899199999994</v>
      </c>
      <c r="P79" s="57"/>
      <c r="Q79" s="57"/>
      <c r="R79" s="57"/>
      <c r="S79" s="57"/>
      <c r="T79" s="57">
        <v>415.33</v>
      </c>
      <c r="U79" s="57">
        <v>0</v>
      </c>
      <c r="V79" s="57"/>
      <c r="W79" s="57"/>
      <c r="X79" s="57"/>
      <c r="Y79" s="57"/>
      <c r="Z79" s="52">
        <f t="shared" si="3"/>
        <v>596.78899199999989</v>
      </c>
      <c r="AA79" s="52">
        <f t="shared" si="4"/>
        <v>3014.8110079999997</v>
      </c>
      <c r="AD79" s="30"/>
      <c r="AE79" s="30"/>
      <c r="AF79" s="30"/>
    </row>
    <row r="80" spans="1:32" ht="18.75" x14ac:dyDescent="0.25">
      <c r="A80" s="24" t="s">
        <v>132</v>
      </c>
      <c r="B80" s="53" t="s">
        <v>142</v>
      </c>
      <c r="C80" s="51" t="s">
        <v>218</v>
      </c>
      <c r="D80" s="54" t="s">
        <v>256</v>
      </c>
      <c r="E80" s="52">
        <v>1955.04</v>
      </c>
      <c r="F80" s="52"/>
      <c r="G80" s="52"/>
      <c r="H80" s="52">
        <v>139.68</v>
      </c>
      <c r="I80" s="52"/>
      <c r="J80" s="52">
        <v>72.239999999999995</v>
      </c>
      <c r="K80" s="52"/>
      <c r="L80" s="52"/>
      <c r="M80" s="52">
        <f t="shared" si="5"/>
        <v>2223.97784</v>
      </c>
      <c r="N80" s="57">
        <v>57.017840000000064</v>
      </c>
      <c r="O80" s="57">
        <v>0</v>
      </c>
      <c r="P80" s="57"/>
      <c r="Q80" s="57"/>
      <c r="R80" s="57"/>
      <c r="S80" s="57"/>
      <c r="T80" s="57">
        <v>249.2</v>
      </c>
      <c r="U80" s="57">
        <v>0</v>
      </c>
      <c r="V80" s="57"/>
      <c r="W80" s="57"/>
      <c r="X80" s="57"/>
      <c r="Y80" s="57"/>
      <c r="Z80" s="52">
        <f t="shared" si="3"/>
        <v>249.2</v>
      </c>
      <c r="AA80" s="52">
        <f t="shared" si="4"/>
        <v>1974.77784</v>
      </c>
      <c r="AD80" s="30"/>
      <c r="AE80" s="30"/>
      <c r="AF80" s="30"/>
    </row>
    <row r="81" spans="1:32" ht="18.75" x14ac:dyDescent="0.25">
      <c r="A81" s="24" t="s">
        <v>133</v>
      </c>
      <c r="B81" s="53" t="s">
        <v>143</v>
      </c>
      <c r="C81" s="51" t="s">
        <v>217</v>
      </c>
      <c r="D81" s="54" t="s">
        <v>253</v>
      </c>
      <c r="E81" s="52">
        <v>3715.2</v>
      </c>
      <c r="F81" s="52"/>
      <c r="G81" s="52"/>
      <c r="H81" s="52">
        <v>232.8</v>
      </c>
      <c r="I81" s="52"/>
      <c r="J81" s="52">
        <v>131.6</v>
      </c>
      <c r="K81" s="52"/>
      <c r="L81" s="52"/>
      <c r="M81" s="52">
        <f t="shared" si="5"/>
        <v>4079.6</v>
      </c>
      <c r="N81" s="57">
        <v>0</v>
      </c>
      <c r="O81" s="57">
        <v>361.82439999999997</v>
      </c>
      <c r="P81" s="57">
        <v>15.835000000000001</v>
      </c>
      <c r="Q81" s="57"/>
      <c r="R81" s="57"/>
      <c r="S81" s="57"/>
      <c r="T81" s="57">
        <v>469.15</v>
      </c>
      <c r="U81" s="57">
        <v>0</v>
      </c>
      <c r="V81" s="57"/>
      <c r="W81" s="57"/>
      <c r="X81" s="57"/>
      <c r="Y81" s="57"/>
      <c r="Z81" s="52">
        <f t="shared" si="3"/>
        <v>846.80939999999987</v>
      </c>
      <c r="AA81" s="52">
        <f t="shared" si="4"/>
        <v>3232.7906000000003</v>
      </c>
      <c r="AD81" s="30"/>
      <c r="AE81" s="30"/>
      <c r="AF81" s="30"/>
    </row>
    <row r="82" spans="1:32" ht="18.75" x14ac:dyDescent="0.25">
      <c r="A82" s="24" t="s">
        <v>134</v>
      </c>
      <c r="B82" s="53" t="s">
        <v>144</v>
      </c>
      <c r="C82" s="51" t="s">
        <v>218</v>
      </c>
      <c r="D82" s="54" t="s">
        <v>251</v>
      </c>
      <c r="E82" s="52">
        <v>2443.7999999999997</v>
      </c>
      <c r="F82" s="52"/>
      <c r="G82" s="52"/>
      <c r="H82" s="52">
        <v>174.6</v>
      </c>
      <c r="I82" s="52"/>
      <c r="J82" s="52">
        <v>90.3</v>
      </c>
      <c r="K82" s="52"/>
      <c r="L82" s="52"/>
      <c r="M82" s="52">
        <f t="shared" si="5"/>
        <v>2708.7</v>
      </c>
      <c r="N82" s="57">
        <v>0</v>
      </c>
      <c r="O82" s="57">
        <v>45.273471999999941</v>
      </c>
      <c r="P82" s="57"/>
      <c r="Q82" s="57">
        <v>24.437999999999999</v>
      </c>
      <c r="R82" s="57"/>
      <c r="S82" s="57"/>
      <c r="T82" s="57">
        <v>311.5</v>
      </c>
      <c r="U82" s="57">
        <v>0</v>
      </c>
      <c r="V82" s="57"/>
      <c r="W82" s="57"/>
      <c r="X82" s="57"/>
      <c r="Y82" s="57"/>
      <c r="Z82" s="52">
        <f t="shared" si="3"/>
        <v>381.21147199999996</v>
      </c>
      <c r="AA82" s="52">
        <f t="shared" si="4"/>
        <v>2327.4885279999999</v>
      </c>
      <c r="AD82" s="30"/>
      <c r="AE82" s="30"/>
      <c r="AF82" s="30"/>
    </row>
    <row r="83" spans="1:32" ht="18.75" x14ac:dyDescent="0.25">
      <c r="A83" s="24" t="s">
        <v>135</v>
      </c>
      <c r="B83" s="53" t="s">
        <v>145</v>
      </c>
      <c r="C83" s="51" t="s">
        <v>218</v>
      </c>
      <c r="D83" s="54" t="s">
        <v>251</v>
      </c>
      <c r="E83" s="52">
        <v>3747.16</v>
      </c>
      <c r="F83" s="52"/>
      <c r="G83" s="52"/>
      <c r="H83" s="52">
        <v>267.72000000000003</v>
      </c>
      <c r="I83" s="52"/>
      <c r="J83" s="52">
        <v>138.46</v>
      </c>
      <c r="K83" s="52"/>
      <c r="L83" s="52"/>
      <c r="M83" s="52">
        <f t="shared" si="5"/>
        <v>4307.2722400000002</v>
      </c>
      <c r="N83" s="57">
        <v>153.93223999999998</v>
      </c>
      <c r="O83" s="57">
        <v>373.62279999999998</v>
      </c>
      <c r="P83" s="57"/>
      <c r="Q83" s="57"/>
      <c r="R83" s="57"/>
      <c r="S83" s="57"/>
      <c r="T83" s="57">
        <v>477.63</v>
      </c>
      <c r="U83" s="57">
        <v>0</v>
      </c>
      <c r="V83" s="57"/>
      <c r="W83" s="57"/>
      <c r="X83" s="57"/>
      <c r="Y83" s="57"/>
      <c r="Z83" s="52">
        <f t="shared" si="3"/>
        <v>851.25279999999998</v>
      </c>
      <c r="AA83" s="52">
        <f t="shared" si="4"/>
        <v>3456.01944</v>
      </c>
      <c r="AD83" s="30"/>
      <c r="AE83" s="30"/>
      <c r="AF83" s="30"/>
    </row>
    <row r="84" spans="1:32" s="29" customFormat="1" ht="18.75" x14ac:dyDescent="0.25">
      <c r="A84" s="32" t="s">
        <v>136</v>
      </c>
      <c r="B84" s="67" t="s">
        <v>146</v>
      </c>
      <c r="C84" s="68" t="s">
        <v>218</v>
      </c>
      <c r="D84" s="68" t="s">
        <v>257</v>
      </c>
      <c r="E84" s="69">
        <v>977.52</v>
      </c>
      <c r="F84" s="69"/>
      <c r="G84" s="69"/>
      <c r="H84" s="69">
        <v>69.84</v>
      </c>
      <c r="I84" s="69"/>
      <c r="J84" s="69">
        <v>36.119999999999997</v>
      </c>
      <c r="K84" s="69"/>
      <c r="L84" s="69"/>
      <c r="M84" s="69">
        <f t="shared" si="5"/>
        <v>1225.8551199999999</v>
      </c>
      <c r="N84" s="69">
        <v>142.37511999999998</v>
      </c>
      <c r="O84" s="69">
        <v>0</v>
      </c>
      <c r="P84" s="69"/>
      <c r="Q84" s="69"/>
      <c r="R84" s="69"/>
      <c r="S84" s="69"/>
      <c r="T84" s="69">
        <v>124.6</v>
      </c>
      <c r="U84" s="69">
        <v>0</v>
      </c>
      <c r="V84" s="69"/>
      <c r="W84" s="69"/>
      <c r="X84" s="69"/>
      <c r="Y84" s="69"/>
      <c r="Z84" s="69">
        <f t="shared" si="3"/>
        <v>124.6</v>
      </c>
      <c r="AA84" s="69">
        <f t="shared" si="4"/>
        <v>1101.25512</v>
      </c>
    </row>
    <row r="85" spans="1:32" ht="18.75" x14ac:dyDescent="0.25">
      <c r="A85" s="24" t="s">
        <v>137</v>
      </c>
      <c r="B85" s="53" t="s">
        <v>147</v>
      </c>
      <c r="C85" s="51" t="s">
        <v>218</v>
      </c>
      <c r="D85" s="68" t="s">
        <v>257</v>
      </c>
      <c r="E85" s="52">
        <v>977.52</v>
      </c>
      <c r="F85" s="52"/>
      <c r="G85" s="52"/>
      <c r="H85" s="52">
        <v>69.84</v>
      </c>
      <c r="I85" s="52"/>
      <c r="J85" s="52">
        <v>36.119999999999997</v>
      </c>
      <c r="K85" s="52"/>
      <c r="L85" s="52"/>
      <c r="M85" s="52">
        <f t="shared" si="5"/>
        <v>1225.8551199999999</v>
      </c>
      <c r="N85" s="57">
        <v>142.37511999999998</v>
      </c>
      <c r="O85" s="57">
        <v>0</v>
      </c>
      <c r="P85" s="57"/>
      <c r="Q85" s="57"/>
      <c r="R85" s="57"/>
      <c r="S85" s="57"/>
      <c r="T85" s="57">
        <v>124.6</v>
      </c>
      <c r="U85" s="57">
        <v>0</v>
      </c>
      <c r="V85" s="57"/>
      <c r="W85" s="57"/>
      <c r="X85" s="57"/>
      <c r="Y85" s="57"/>
      <c r="Z85" s="52">
        <f t="shared" si="3"/>
        <v>124.6</v>
      </c>
      <c r="AA85" s="52">
        <f t="shared" si="4"/>
        <v>1101.25512</v>
      </c>
      <c r="AD85" s="30"/>
      <c r="AE85" s="30"/>
      <c r="AF85" s="30"/>
    </row>
    <row r="86" spans="1:32" s="26" customFormat="1" ht="18.75" x14ac:dyDescent="0.25">
      <c r="A86" s="25" t="s">
        <v>138</v>
      </c>
      <c r="B86" s="50" t="s">
        <v>148</v>
      </c>
      <c r="C86" s="54" t="s">
        <v>218</v>
      </c>
      <c r="D86" s="68" t="s">
        <v>257</v>
      </c>
      <c r="E86" s="55">
        <v>651.67999999999995</v>
      </c>
      <c r="F86" s="55"/>
      <c r="G86" s="55"/>
      <c r="H86" s="55">
        <v>46.56</v>
      </c>
      <c r="I86" s="55"/>
      <c r="J86" s="55">
        <v>24.08</v>
      </c>
      <c r="K86" s="55"/>
      <c r="L86" s="55"/>
      <c r="M86" s="55">
        <f t="shared" si="5"/>
        <v>887.95935999999995</v>
      </c>
      <c r="N86" s="69">
        <v>165.63935999999998</v>
      </c>
      <c r="O86" s="69">
        <v>0</v>
      </c>
      <c r="P86" s="69"/>
      <c r="Q86" s="69"/>
      <c r="R86" s="69"/>
      <c r="S86" s="69"/>
      <c r="T86" s="69">
        <v>83.07</v>
      </c>
      <c r="U86" s="69">
        <v>0</v>
      </c>
      <c r="V86" s="69"/>
      <c r="W86" s="69"/>
      <c r="X86" s="69"/>
      <c r="Y86" s="69"/>
      <c r="Z86" s="52">
        <f t="shared" si="3"/>
        <v>83.07</v>
      </c>
      <c r="AA86" s="52">
        <f t="shared" si="4"/>
        <v>804.8893599999999</v>
      </c>
      <c r="AD86" s="29"/>
      <c r="AE86" s="29"/>
      <c r="AF86" s="29"/>
    </row>
    <row r="87" spans="1:32" s="26" customFormat="1" ht="18.75" x14ac:dyDescent="0.25">
      <c r="A87" s="25" t="s">
        <v>139</v>
      </c>
      <c r="B87" s="50" t="s">
        <v>149</v>
      </c>
      <c r="C87" s="54" t="s">
        <v>218</v>
      </c>
      <c r="D87" s="68" t="s">
        <v>257</v>
      </c>
      <c r="E87" s="55">
        <v>651.67999999999995</v>
      </c>
      <c r="F87" s="55"/>
      <c r="G87" s="55"/>
      <c r="H87" s="55">
        <v>46.56</v>
      </c>
      <c r="I87" s="55"/>
      <c r="J87" s="55">
        <v>24.08</v>
      </c>
      <c r="K87" s="55"/>
      <c r="L87" s="55"/>
      <c r="M87" s="55">
        <f t="shared" si="5"/>
        <v>887.95935999999995</v>
      </c>
      <c r="N87" s="69">
        <v>165.63935999999998</v>
      </c>
      <c r="O87" s="69">
        <v>0</v>
      </c>
      <c r="P87" s="69"/>
      <c r="Q87" s="69"/>
      <c r="R87" s="69"/>
      <c r="S87" s="69"/>
      <c r="T87" s="69">
        <v>83.07</v>
      </c>
      <c r="U87" s="69">
        <v>0</v>
      </c>
      <c r="V87" s="69"/>
      <c r="W87" s="69"/>
      <c r="X87" s="69"/>
      <c r="Y87" s="69"/>
      <c r="Z87" s="52">
        <f t="shared" si="3"/>
        <v>83.07</v>
      </c>
      <c r="AA87" s="52">
        <f t="shared" si="4"/>
        <v>804.8893599999999</v>
      </c>
      <c r="AD87" s="29"/>
      <c r="AE87" s="29"/>
      <c r="AF87" s="29"/>
    </row>
    <row r="88" spans="1:32" s="26" customFormat="1" ht="18.75" x14ac:dyDescent="0.25">
      <c r="A88" s="25" t="s">
        <v>140</v>
      </c>
      <c r="B88" s="50" t="s">
        <v>150</v>
      </c>
      <c r="C88" s="54" t="s">
        <v>218</v>
      </c>
      <c r="D88" s="68" t="s">
        <v>257</v>
      </c>
      <c r="E88" s="55">
        <v>651.67999999999995</v>
      </c>
      <c r="F88" s="55"/>
      <c r="G88" s="55"/>
      <c r="H88" s="55">
        <v>46.56</v>
      </c>
      <c r="I88" s="55"/>
      <c r="J88" s="55">
        <v>24.08</v>
      </c>
      <c r="K88" s="55"/>
      <c r="L88" s="55"/>
      <c r="M88" s="55">
        <f t="shared" si="5"/>
        <v>887.95935999999995</v>
      </c>
      <c r="N88" s="69">
        <v>165.63935999999998</v>
      </c>
      <c r="O88" s="69">
        <v>0</v>
      </c>
      <c r="P88" s="69"/>
      <c r="Q88" s="69"/>
      <c r="R88" s="69"/>
      <c r="S88" s="69"/>
      <c r="T88" s="69">
        <v>83.07</v>
      </c>
      <c r="U88" s="69">
        <v>0</v>
      </c>
      <c r="V88" s="69"/>
      <c r="W88" s="69"/>
      <c r="X88" s="69"/>
      <c r="Y88" s="69"/>
      <c r="Z88" s="52">
        <f t="shared" si="3"/>
        <v>83.07</v>
      </c>
      <c r="AA88" s="52">
        <f t="shared" si="4"/>
        <v>804.8893599999999</v>
      </c>
      <c r="AD88" s="29"/>
      <c r="AE88" s="29"/>
      <c r="AF88" s="29"/>
    </row>
    <row r="89" spans="1:32" s="29" customFormat="1" ht="18.75" x14ac:dyDescent="0.25">
      <c r="A89" s="32">
        <v>167</v>
      </c>
      <c r="B89" s="67" t="s">
        <v>67</v>
      </c>
      <c r="C89" s="68" t="s">
        <v>218</v>
      </c>
      <c r="D89" s="68" t="s">
        <v>255</v>
      </c>
      <c r="E89" s="69">
        <v>4887.5999999999995</v>
      </c>
      <c r="F89" s="69"/>
      <c r="G89" s="69"/>
      <c r="H89" s="69">
        <v>349.2</v>
      </c>
      <c r="I89" s="69"/>
      <c r="J89" s="69">
        <v>180.6</v>
      </c>
      <c r="K89" s="69"/>
      <c r="L89" s="69"/>
      <c r="M89" s="69">
        <f t="shared" si="5"/>
        <v>5417.4</v>
      </c>
      <c r="N89" s="69">
        <v>0</v>
      </c>
      <c r="O89" s="69">
        <v>609.96746400000006</v>
      </c>
      <c r="P89" s="69"/>
      <c r="Q89" s="69"/>
      <c r="R89" s="69"/>
      <c r="S89" s="69"/>
      <c r="T89" s="69">
        <v>623</v>
      </c>
      <c r="U89" s="69">
        <v>0</v>
      </c>
      <c r="V89" s="69"/>
      <c r="W89" s="69"/>
      <c r="X89" s="69"/>
      <c r="Y89" s="69"/>
      <c r="Z89" s="57">
        <f t="shared" si="3"/>
        <v>1232.9674640000001</v>
      </c>
      <c r="AA89" s="57">
        <f t="shared" si="4"/>
        <v>4184.4325359999993</v>
      </c>
      <c r="AB89" s="75" t="s">
        <v>258</v>
      </c>
    </row>
    <row r="90" spans="1:32" s="29" customFormat="1" ht="18.75" x14ac:dyDescent="0.25">
      <c r="A90" s="32" t="s">
        <v>278</v>
      </c>
      <c r="B90" s="67" t="s">
        <v>227</v>
      </c>
      <c r="C90" s="68" t="s">
        <v>218</v>
      </c>
      <c r="D90" s="68" t="s">
        <v>251</v>
      </c>
      <c r="E90" s="69">
        <v>977.52</v>
      </c>
      <c r="F90" s="69"/>
      <c r="G90" s="69"/>
      <c r="H90" s="69">
        <v>69.84</v>
      </c>
      <c r="I90" s="69"/>
      <c r="J90" s="69">
        <v>36.119999999999997</v>
      </c>
      <c r="K90" s="69"/>
      <c r="L90" s="69"/>
      <c r="M90" s="69">
        <f t="shared" si="5"/>
        <v>1225.8551199999999</v>
      </c>
      <c r="N90" s="69">
        <v>142.37511999999998</v>
      </c>
      <c r="O90" s="69">
        <v>0</v>
      </c>
      <c r="P90" s="69"/>
      <c r="Q90" s="69"/>
      <c r="R90" s="69"/>
      <c r="S90" s="69"/>
      <c r="T90" s="69">
        <v>140.97</v>
      </c>
      <c r="U90" s="69">
        <v>0</v>
      </c>
      <c r="V90" s="69"/>
      <c r="W90" s="69"/>
      <c r="X90" s="69"/>
      <c r="Y90" s="69"/>
      <c r="Z90" s="57">
        <f t="shared" si="3"/>
        <v>140.97</v>
      </c>
      <c r="AA90" s="57">
        <f t="shared" si="4"/>
        <v>1084.8851199999999</v>
      </c>
      <c r="AB90" s="75" t="s">
        <v>258</v>
      </c>
    </row>
    <row r="91" spans="1:32" s="30" customFormat="1" ht="18.75" x14ac:dyDescent="0.25">
      <c r="A91" s="31" t="s">
        <v>279</v>
      </c>
      <c r="B91" s="58" t="s">
        <v>228</v>
      </c>
      <c r="C91" s="59" t="s">
        <v>218</v>
      </c>
      <c r="D91" s="68" t="s">
        <v>251</v>
      </c>
      <c r="E91" s="57">
        <v>814.59999999999991</v>
      </c>
      <c r="F91" s="57"/>
      <c r="G91" s="57"/>
      <c r="H91" s="57">
        <v>58.2</v>
      </c>
      <c r="I91" s="57"/>
      <c r="J91" s="57">
        <v>30.1</v>
      </c>
      <c r="K91" s="57"/>
      <c r="L91" s="57"/>
      <c r="M91" s="57">
        <f t="shared" si="5"/>
        <v>1056.8322399999997</v>
      </c>
      <c r="N91" s="57">
        <v>153.93223999999998</v>
      </c>
      <c r="O91" s="57">
        <v>0</v>
      </c>
      <c r="P91" s="57"/>
      <c r="Q91" s="57"/>
      <c r="R91" s="57"/>
      <c r="S91" s="57"/>
      <c r="T91" s="57">
        <v>93.68</v>
      </c>
      <c r="U91" s="57">
        <v>0</v>
      </c>
      <c r="V91" s="57"/>
      <c r="W91" s="57"/>
      <c r="X91" s="57"/>
      <c r="Y91" s="57"/>
      <c r="Z91" s="57">
        <f t="shared" si="3"/>
        <v>93.68</v>
      </c>
      <c r="AA91" s="57">
        <f t="shared" si="4"/>
        <v>963.15223999999967</v>
      </c>
      <c r="AB91" s="74" t="s">
        <v>258</v>
      </c>
    </row>
    <row r="92" spans="1:32" s="30" customFormat="1" ht="18.75" x14ac:dyDescent="0.25">
      <c r="A92" s="31" t="s">
        <v>280</v>
      </c>
      <c r="B92" s="58" t="s">
        <v>229</v>
      </c>
      <c r="C92" s="59" t="s">
        <v>218</v>
      </c>
      <c r="D92" s="68" t="s">
        <v>256</v>
      </c>
      <c r="E92" s="57">
        <v>1955.04</v>
      </c>
      <c r="F92" s="57"/>
      <c r="G92" s="57"/>
      <c r="H92" s="57">
        <v>139.68</v>
      </c>
      <c r="I92" s="57"/>
      <c r="J92" s="57">
        <v>72.239999999999995</v>
      </c>
      <c r="K92" s="57"/>
      <c r="L92" s="57"/>
      <c r="M92" s="57">
        <f t="shared" si="5"/>
        <v>2223.97784</v>
      </c>
      <c r="N92" s="57">
        <v>57.017840000000064</v>
      </c>
      <c r="O92" s="57">
        <v>0</v>
      </c>
      <c r="P92" s="57"/>
      <c r="Q92" s="57"/>
      <c r="R92" s="57"/>
      <c r="S92" s="57"/>
      <c r="T92" s="57">
        <v>255.76</v>
      </c>
      <c r="U92" s="57">
        <v>0</v>
      </c>
      <c r="V92" s="57"/>
      <c r="W92" s="57"/>
      <c r="X92" s="57"/>
      <c r="Y92" s="57"/>
      <c r="Z92" s="57">
        <f t="shared" si="3"/>
        <v>255.76</v>
      </c>
      <c r="AA92" s="57">
        <f t="shared" si="4"/>
        <v>1968.21784</v>
      </c>
      <c r="AB92" s="74" t="s">
        <v>258</v>
      </c>
    </row>
    <row r="93" spans="1:32" s="29" customFormat="1" ht="18.75" x14ac:dyDescent="0.25">
      <c r="A93" s="32" t="s">
        <v>281</v>
      </c>
      <c r="B93" s="67" t="s">
        <v>276</v>
      </c>
      <c r="C93" s="68" t="s">
        <v>218</v>
      </c>
      <c r="D93" s="68" t="s">
        <v>253</v>
      </c>
      <c r="E93" s="69">
        <v>0</v>
      </c>
      <c r="F93" s="69"/>
      <c r="G93" s="69"/>
      <c r="H93" s="69">
        <v>0</v>
      </c>
      <c r="I93" s="69"/>
      <c r="J93" s="69">
        <v>0</v>
      </c>
      <c r="K93" s="69"/>
      <c r="L93" s="69"/>
      <c r="M93" s="69">
        <f t="shared" si="5"/>
        <v>0</v>
      </c>
      <c r="N93" s="69"/>
      <c r="O93" s="69"/>
      <c r="P93" s="69"/>
      <c r="Q93" s="69"/>
      <c r="R93" s="69"/>
      <c r="S93" s="69"/>
      <c r="T93" s="69"/>
      <c r="U93" s="69">
        <v>0</v>
      </c>
      <c r="V93" s="69"/>
      <c r="W93" s="69"/>
      <c r="X93" s="69"/>
      <c r="Y93" s="69"/>
      <c r="Z93" s="69">
        <f t="shared" si="3"/>
        <v>0</v>
      </c>
      <c r="AA93" s="69">
        <f t="shared" si="4"/>
        <v>0</v>
      </c>
      <c r="AB93" s="29" t="s">
        <v>177</v>
      </c>
    </row>
    <row r="94" spans="1:32" s="30" customFormat="1" ht="18.75" x14ac:dyDescent="0.25">
      <c r="A94" s="31" t="s">
        <v>282</v>
      </c>
      <c r="B94" s="58" t="s">
        <v>277</v>
      </c>
      <c r="C94" s="59" t="s">
        <v>219</v>
      </c>
      <c r="D94" s="68" t="s">
        <v>255</v>
      </c>
      <c r="E94" s="57">
        <v>4887.5999999999995</v>
      </c>
      <c r="F94" s="57"/>
      <c r="G94" s="57"/>
      <c r="H94" s="57">
        <v>349.2</v>
      </c>
      <c r="I94" s="57"/>
      <c r="J94" s="57">
        <v>180.6</v>
      </c>
      <c r="K94" s="57"/>
      <c r="L94" s="57"/>
      <c r="M94" s="57">
        <f t="shared" si="5"/>
        <v>5417.4</v>
      </c>
      <c r="N94" s="57"/>
      <c r="O94" s="57">
        <v>609.96746400000006</v>
      </c>
      <c r="P94" s="57"/>
      <c r="Q94" s="57"/>
      <c r="R94" s="57"/>
      <c r="S94" s="57"/>
      <c r="T94" s="57">
        <v>562.07000000000005</v>
      </c>
      <c r="U94" s="57">
        <v>0</v>
      </c>
      <c r="V94" s="57"/>
      <c r="W94" s="57"/>
      <c r="X94" s="57"/>
      <c r="Y94" s="57"/>
      <c r="Z94" s="52">
        <f t="shared" si="3"/>
        <v>1172.037464</v>
      </c>
      <c r="AA94" s="52">
        <f t="shared" si="4"/>
        <v>4245.3625359999996</v>
      </c>
      <c r="AB94" s="74" t="s">
        <v>258</v>
      </c>
    </row>
    <row r="95" spans="1:32" s="45" customFormat="1" ht="18.75" x14ac:dyDescent="0.25">
      <c r="A95" s="44" t="s">
        <v>76</v>
      </c>
      <c r="B95" s="70" t="s">
        <v>230</v>
      </c>
      <c r="C95" s="71" t="s">
        <v>220</v>
      </c>
      <c r="D95" s="64" t="s">
        <v>253</v>
      </c>
      <c r="E95" s="66">
        <v>7198.58</v>
      </c>
      <c r="F95" s="66">
        <v>1007.8012000000001</v>
      </c>
      <c r="G95" s="66"/>
      <c r="H95" s="66">
        <v>465.5</v>
      </c>
      <c r="I95" s="66"/>
      <c r="J95" s="66">
        <v>263.2</v>
      </c>
      <c r="K95" s="66"/>
      <c r="L95" s="66"/>
      <c r="M95" s="66">
        <f t="shared" si="5"/>
        <v>8935.0812000000005</v>
      </c>
      <c r="N95" s="66"/>
      <c r="O95" s="66">
        <v>1361.34</v>
      </c>
      <c r="P95" s="66">
        <v>24.414999999999999</v>
      </c>
      <c r="Q95" s="66">
        <v>71.985799999999998</v>
      </c>
      <c r="R95" s="66"/>
      <c r="S95" s="66"/>
      <c r="T95" s="66">
        <v>827.84</v>
      </c>
      <c r="U95" s="66">
        <v>0</v>
      </c>
      <c r="V95" s="66"/>
      <c r="W95" s="66"/>
      <c r="X95" s="66"/>
      <c r="Y95" s="66"/>
      <c r="Z95" s="66">
        <f t="shared" si="3"/>
        <v>2285.5807999999997</v>
      </c>
      <c r="AA95" s="66">
        <f t="shared" si="4"/>
        <v>6649.5004000000008</v>
      </c>
    </row>
    <row r="96" spans="1:32" ht="18.75" x14ac:dyDescent="0.25">
      <c r="A96" s="24" t="s">
        <v>151</v>
      </c>
      <c r="B96" s="53" t="s">
        <v>231</v>
      </c>
      <c r="C96" s="51" t="s">
        <v>220</v>
      </c>
      <c r="D96" s="54" t="s">
        <v>253</v>
      </c>
      <c r="E96" s="52">
        <v>6419.55</v>
      </c>
      <c r="F96" s="52">
        <v>898.73700000000008</v>
      </c>
      <c r="G96" s="52"/>
      <c r="H96" s="52">
        <v>465.5</v>
      </c>
      <c r="I96" s="52"/>
      <c r="J96" s="52">
        <v>240.8</v>
      </c>
      <c r="K96" s="52"/>
      <c r="L96" s="52"/>
      <c r="M96" s="52">
        <f t="shared" si="5"/>
        <v>8024.5870000000004</v>
      </c>
      <c r="N96" s="57"/>
      <c r="O96" s="57">
        <v>1166.8599999999999</v>
      </c>
      <c r="P96" s="57">
        <v>19.5</v>
      </c>
      <c r="Q96" s="57">
        <v>64.19550000000001</v>
      </c>
      <c r="R96" s="57"/>
      <c r="S96" s="57"/>
      <c r="T96" s="57">
        <v>738.25</v>
      </c>
      <c r="U96" s="57">
        <v>0</v>
      </c>
      <c r="V96" s="57"/>
      <c r="W96" s="57"/>
      <c r="X96" s="57"/>
      <c r="Y96" s="57"/>
      <c r="Z96" s="52">
        <f t="shared" si="3"/>
        <v>1988.8054999999999</v>
      </c>
      <c r="AA96" s="52">
        <f t="shared" si="4"/>
        <v>6035.781500000001</v>
      </c>
    </row>
    <row r="97" spans="1:28" s="26" customFormat="1" ht="18.75" x14ac:dyDescent="0.25">
      <c r="A97" s="25" t="s">
        <v>152</v>
      </c>
      <c r="B97" s="50" t="s">
        <v>232</v>
      </c>
      <c r="C97" s="54" t="s">
        <v>219</v>
      </c>
      <c r="D97" s="54" t="s">
        <v>251</v>
      </c>
      <c r="E97" s="55">
        <v>6419.55</v>
      </c>
      <c r="F97" s="55"/>
      <c r="G97" s="55"/>
      <c r="H97" s="55">
        <v>465.5</v>
      </c>
      <c r="I97" s="55"/>
      <c r="J97" s="55">
        <v>240.8</v>
      </c>
      <c r="K97" s="55"/>
      <c r="L97" s="55"/>
      <c r="M97" s="55">
        <f t="shared" si="5"/>
        <v>7125.85</v>
      </c>
      <c r="N97" s="69"/>
      <c r="O97" s="69">
        <v>974.89</v>
      </c>
      <c r="P97" s="69">
        <v>20.305</v>
      </c>
      <c r="Q97" s="69">
        <v>64.19550000000001</v>
      </c>
      <c r="R97" s="69"/>
      <c r="S97" s="69"/>
      <c r="T97" s="69">
        <v>738.25</v>
      </c>
      <c r="U97" s="69">
        <v>0</v>
      </c>
      <c r="V97" s="69"/>
      <c r="W97" s="69"/>
      <c r="X97" s="69"/>
      <c r="Y97" s="69"/>
      <c r="Z97" s="52">
        <f t="shared" si="3"/>
        <v>1797.6405</v>
      </c>
      <c r="AA97" s="52">
        <f t="shared" si="4"/>
        <v>5328.2095000000008</v>
      </c>
    </row>
    <row r="98" spans="1:28" s="26" customFormat="1" ht="18.75" x14ac:dyDescent="0.25">
      <c r="A98" s="25" t="s">
        <v>153</v>
      </c>
      <c r="B98" s="50" t="s">
        <v>233</v>
      </c>
      <c r="C98" s="54" t="s">
        <v>221</v>
      </c>
      <c r="D98" s="54" t="s">
        <v>252</v>
      </c>
      <c r="E98" s="55">
        <v>7198.58</v>
      </c>
      <c r="F98" s="55">
        <v>1007.8012000000001</v>
      </c>
      <c r="G98" s="55"/>
      <c r="H98" s="55">
        <v>465.5</v>
      </c>
      <c r="I98" s="55"/>
      <c r="J98" s="55">
        <v>263.2</v>
      </c>
      <c r="K98" s="55"/>
      <c r="L98" s="55"/>
      <c r="M98" s="55">
        <f t="shared" si="5"/>
        <v>8935.0812000000005</v>
      </c>
      <c r="N98" s="69"/>
      <c r="O98" s="69">
        <v>1361.34</v>
      </c>
      <c r="P98" s="69">
        <v>24.414999999999999</v>
      </c>
      <c r="Q98" s="69"/>
      <c r="R98" s="69"/>
      <c r="S98" s="69"/>
      <c r="T98" s="69">
        <v>827.84</v>
      </c>
      <c r="U98" s="69">
        <v>2728.33</v>
      </c>
      <c r="V98" s="69"/>
      <c r="W98" s="69"/>
      <c r="X98" s="69"/>
      <c r="Y98" s="69"/>
      <c r="Z98" s="52">
        <f t="shared" si="3"/>
        <v>4941.9249999999993</v>
      </c>
      <c r="AA98" s="52">
        <f t="shared" si="4"/>
        <v>3993.1562000000013</v>
      </c>
    </row>
    <row r="99" spans="1:28" s="26" customFormat="1" ht="18.75" x14ac:dyDescent="0.25">
      <c r="A99" s="25" t="s">
        <v>154</v>
      </c>
      <c r="B99" s="50" t="s">
        <v>234</v>
      </c>
      <c r="C99" s="54" t="s">
        <v>220</v>
      </c>
      <c r="D99" s="54" t="s">
        <v>253</v>
      </c>
      <c r="E99" s="55">
        <v>9323.9</v>
      </c>
      <c r="F99" s="55"/>
      <c r="G99" s="55"/>
      <c r="H99" s="55">
        <v>465.5</v>
      </c>
      <c r="I99" s="55"/>
      <c r="J99" s="55">
        <v>240.8</v>
      </c>
      <c r="K99" s="55"/>
      <c r="L99" s="55"/>
      <c r="M99" s="55">
        <f t="shared" si="5"/>
        <v>10030.199999999999</v>
      </c>
      <c r="N99" s="69"/>
      <c r="O99" s="69">
        <v>1595.26</v>
      </c>
      <c r="P99" s="69">
        <v>35.634999999999998</v>
      </c>
      <c r="Q99" s="69"/>
      <c r="R99" s="69"/>
      <c r="S99" s="69"/>
      <c r="T99" s="69">
        <v>1072.25</v>
      </c>
      <c r="U99" s="69">
        <v>2590</v>
      </c>
      <c r="V99" s="69"/>
      <c r="W99" s="69"/>
      <c r="X99" s="69"/>
      <c r="Y99" s="69"/>
      <c r="Z99" s="52">
        <f t="shared" si="3"/>
        <v>5293.1450000000004</v>
      </c>
      <c r="AA99" s="52">
        <f t="shared" si="4"/>
        <v>4737.0549999999985</v>
      </c>
    </row>
    <row r="100" spans="1:28" s="26" customFormat="1" ht="18.75" x14ac:dyDescent="0.25">
      <c r="A100" s="25" t="s">
        <v>155</v>
      </c>
      <c r="B100" s="50" t="s">
        <v>283</v>
      </c>
      <c r="C100" s="54" t="s">
        <v>220</v>
      </c>
      <c r="D100" s="54" t="s">
        <v>251</v>
      </c>
      <c r="E100" s="55">
        <v>6419.55</v>
      </c>
      <c r="F100" s="55"/>
      <c r="G100" s="55"/>
      <c r="H100" s="55">
        <v>465.5</v>
      </c>
      <c r="I100" s="55"/>
      <c r="J100" s="55">
        <v>240.8</v>
      </c>
      <c r="K100" s="55"/>
      <c r="L100" s="55"/>
      <c r="M100" s="55">
        <f t="shared" si="5"/>
        <v>7125.85</v>
      </c>
      <c r="N100" s="69"/>
      <c r="O100" s="69">
        <v>974.89</v>
      </c>
      <c r="P100" s="69">
        <v>20.305</v>
      </c>
      <c r="Q100" s="69">
        <v>64.19550000000001</v>
      </c>
      <c r="R100" s="69"/>
      <c r="S100" s="69"/>
      <c r="T100" s="69">
        <v>738.25</v>
      </c>
      <c r="U100" s="69">
        <v>0</v>
      </c>
      <c r="V100" s="69"/>
      <c r="W100" s="69"/>
      <c r="X100" s="69"/>
      <c r="Y100" s="69"/>
      <c r="Z100" s="52">
        <f t="shared" si="3"/>
        <v>1797.6405</v>
      </c>
      <c r="AA100" s="52">
        <f t="shared" si="4"/>
        <v>5328.2095000000008</v>
      </c>
    </row>
    <row r="101" spans="1:28" s="26" customFormat="1" ht="18.75" x14ac:dyDescent="0.25">
      <c r="A101" s="25" t="s">
        <v>72</v>
      </c>
      <c r="B101" s="50" t="s">
        <v>235</v>
      </c>
      <c r="C101" s="54" t="s">
        <v>219</v>
      </c>
      <c r="D101" s="54" t="s">
        <v>253</v>
      </c>
      <c r="E101" s="55">
        <v>5563.61</v>
      </c>
      <c r="F101" s="55">
        <v>778.91</v>
      </c>
      <c r="G101" s="55"/>
      <c r="H101" s="55">
        <v>465.5</v>
      </c>
      <c r="I101" s="55"/>
      <c r="J101" s="55">
        <v>240.8</v>
      </c>
      <c r="K101" s="55"/>
      <c r="L101" s="55"/>
      <c r="M101" s="55">
        <f t="shared" si="5"/>
        <v>7048.82</v>
      </c>
      <c r="N101" s="69"/>
      <c r="O101" s="69">
        <v>958.44</v>
      </c>
      <c r="P101" s="69">
        <v>19.27</v>
      </c>
      <c r="Q101" s="69">
        <v>55.64</v>
      </c>
      <c r="R101" s="69"/>
      <c r="S101" s="69"/>
      <c r="T101" s="69">
        <v>738.25</v>
      </c>
      <c r="U101" s="69">
        <v>0</v>
      </c>
      <c r="V101" s="69"/>
      <c r="W101" s="69"/>
      <c r="X101" s="69"/>
      <c r="Y101" s="69"/>
      <c r="Z101" s="52">
        <f t="shared" si="3"/>
        <v>1771.6000000000001</v>
      </c>
      <c r="AA101" s="52">
        <f t="shared" si="4"/>
        <v>5277.2199999999993</v>
      </c>
    </row>
    <row r="102" spans="1:28" s="26" customFormat="1" ht="18.75" x14ac:dyDescent="0.25">
      <c r="A102" s="25" t="s">
        <v>156</v>
      </c>
      <c r="B102" s="50" t="s">
        <v>236</v>
      </c>
      <c r="C102" s="54" t="s">
        <v>248</v>
      </c>
      <c r="D102" s="54" t="s">
        <v>251</v>
      </c>
      <c r="E102" s="55">
        <v>7198.58</v>
      </c>
      <c r="F102" s="55"/>
      <c r="G102" s="55"/>
      <c r="H102" s="55">
        <v>465.5</v>
      </c>
      <c r="I102" s="55"/>
      <c r="J102" s="55">
        <v>263.2</v>
      </c>
      <c r="K102" s="55"/>
      <c r="L102" s="55"/>
      <c r="M102" s="55">
        <f t="shared" si="5"/>
        <v>7927.28</v>
      </c>
      <c r="N102" s="69"/>
      <c r="O102" s="69">
        <v>1146.08</v>
      </c>
      <c r="P102" s="69">
        <v>24.414999999999999</v>
      </c>
      <c r="Q102" s="69">
        <v>71.985799999999998</v>
      </c>
      <c r="R102" s="69"/>
      <c r="S102" s="69"/>
      <c r="T102" s="69">
        <v>827.84</v>
      </c>
      <c r="U102" s="69">
        <v>0</v>
      </c>
      <c r="V102" s="69"/>
      <c r="W102" s="69"/>
      <c r="X102" s="69"/>
      <c r="Y102" s="69"/>
      <c r="Z102" s="52">
        <f t="shared" si="3"/>
        <v>2070.3208</v>
      </c>
      <c r="AA102" s="52">
        <f t="shared" si="4"/>
        <v>5856.9591999999993</v>
      </c>
    </row>
    <row r="103" spans="1:28" ht="18.75" x14ac:dyDescent="0.25">
      <c r="A103" s="24" t="s">
        <v>157</v>
      </c>
      <c r="B103" s="53" t="s">
        <v>237</v>
      </c>
      <c r="C103" s="54" t="s">
        <v>222</v>
      </c>
      <c r="D103" s="54" t="s">
        <v>252</v>
      </c>
      <c r="E103" s="52">
        <v>6419.55</v>
      </c>
      <c r="F103" s="52">
        <v>641.95500000000004</v>
      </c>
      <c r="G103" s="52"/>
      <c r="H103" s="52">
        <v>465.5</v>
      </c>
      <c r="I103" s="52"/>
      <c r="J103" s="52">
        <v>240.8</v>
      </c>
      <c r="K103" s="52"/>
      <c r="L103" s="52"/>
      <c r="M103" s="52">
        <f t="shared" si="5"/>
        <v>7767.8050000000003</v>
      </c>
      <c r="N103" s="57"/>
      <c r="O103" s="57">
        <v>1112.01</v>
      </c>
      <c r="P103" s="57">
        <v>20.305</v>
      </c>
      <c r="Q103" s="57">
        <v>62.234999999999999</v>
      </c>
      <c r="R103" s="57"/>
      <c r="S103" s="57"/>
      <c r="T103" s="57">
        <v>738.25</v>
      </c>
      <c r="U103" s="57">
        <v>2075</v>
      </c>
      <c r="V103" s="57"/>
      <c r="W103" s="57"/>
      <c r="X103" s="57"/>
      <c r="Y103" s="57"/>
      <c r="Z103" s="52">
        <f t="shared" si="3"/>
        <v>4007.8</v>
      </c>
      <c r="AA103" s="52">
        <f t="shared" si="4"/>
        <v>3760.0050000000001</v>
      </c>
    </row>
    <row r="104" spans="1:28" s="26" customFormat="1" ht="18.75" x14ac:dyDescent="0.25">
      <c r="A104" s="25" t="s">
        <v>158</v>
      </c>
      <c r="B104" s="50" t="s">
        <v>238</v>
      </c>
      <c r="C104" s="54" t="s">
        <v>249</v>
      </c>
      <c r="D104" s="54" t="s">
        <v>254</v>
      </c>
      <c r="E104" s="55">
        <v>9323.9</v>
      </c>
      <c r="F104" s="55"/>
      <c r="G104" s="55"/>
      <c r="H104" s="55">
        <v>465.5</v>
      </c>
      <c r="I104" s="55"/>
      <c r="J104" s="55">
        <v>240.8</v>
      </c>
      <c r="K104" s="55">
        <v>521.5</v>
      </c>
      <c r="L104" s="55"/>
      <c r="M104" s="55">
        <f t="shared" si="5"/>
        <v>10551.699999999999</v>
      </c>
      <c r="N104" s="69"/>
      <c r="O104" s="69">
        <v>1713.07</v>
      </c>
      <c r="P104" s="69">
        <v>20.305</v>
      </c>
      <c r="Q104" s="69"/>
      <c r="R104" s="69"/>
      <c r="S104" s="69"/>
      <c r="T104" s="69">
        <v>1072.25</v>
      </c>
      <c r="U104" s="69">
        <v>1784</v>
      </c>
      <c r="V104" s="69"/>
      <c r="W104" s="69"/>
      <c r="X104" s="69"/>
      <c r="Y104" s="69"/>
      <c r="Z104" s="52">
        <f t="shared" si="3"/>
        <v>4589.625</v>
      </c>
      <c r="AA104" s="52">
        <f t="shared" si="4"/>
        <v>5962.0749999999989</v>
      </c>
    </row>
    <row r="105" spans="1:28" s="29" customFormat="1" ht="18.75" x14ac:dyDescent="0.25">
      <c r="A105" s="32" t="s">
        <v>159</v>
      </c>
      <c r="B105" s="67" t="s">
        <v>239</v>
      </c>
      <c r="C105" s="68" t="s">
        <v>248</v>
      </c>
      <c r="D105" s="68" t="s">
        <v>251</v>
      </c>
      <c r="E105" s="69">
        <v>8065.35</v>
      </c>
      <c r="F105" s="69">
        <v>1129.1490000000001</v>
      </c>
      <c r="G105" s="69"/>
      <c r="H105" s="69">
        <v>465.5</v>
      </c>
      <c r="I105" s="69"/>
      <c r="J105" s="69">
        <v>263.2</v>
      </c>
      <c r="K105" s="69"/>
      <c r="L105" s="69"/>
      <c r="M105" s="69">
        <f t="shared" si="5"/>
        <v>9923.1990000000005</v>
      </c>
      <c r="N105" s="69"/>
      <c r="O105" s="69">
        <v>1572.41</v>
      </c>
      <c r="P105" s="69">
        <v>27.984999999999999</v>
      </c>
      <c r="Q105" s="69">
        <v>80.653500000000008</v>
      </c>
      <c r="R105" s="69"/>
      <c r="S105" s="69"/>
      <c r="T105" s="69">
        <v>927.52</v>
      </c>
      <c r="U105" s="69">
        <v>2607</v>
      </c>
      <c r="V105" s="69"/>
      <c r="W105" s="69"/>
      <c r="X105" s="69"/>
      <c r="Y105" s="69"/>
      <c r="Z105" s="57">
        <f t="shared" si="3"/>
        <v>5215.5684999999994</v>
      </c>
      <c r="AA105" s="57">
        <f t="shared" si="4"/>
        <v>4707.6305000000011</v>
      </c>
    </row>
    <row r="106" spans="1:28" s="29" customFormat="1" ht="18.75" x14ac:dyDescent="0.25">
      <c r="A106" s="32">
        <v>168</v>
      </c>
      <c r="B106" s="67" t="s">
        <v>240</v>
      </c>
      <c r="C106" s="68" t="s">
        <v>218</v>
      </c>
      <c r="D106" s="68" t="s">
        <v>253</v>
      </c>
      <c r="E106" s="69">
        <v>6419.55</v>
      </c>
      <c r="F106" s="69"/>
      <c r="G106" s="69"/>
      <c r="H106" s="69">
        <v>465.5</v>
      </c>
      <c r="I106" s="69"/>
      <c r="J106" s="69">
        <v>240.8</v>
      </c>
      <c r="K106" s="69"/>
      <c r="L106" s="69"/>
      <c r="M106" s="69">
        <f t="shared" si="5"/>
        <v>7125.85</v>
      </c>
      <c r="N106" s="69"/>
      <c r="O106" s="69">
        <v>974.89</v>
      </c>
      <c r="P106" s="69"/>
      <c r="Q106" s="69"/>
      <c r="R106" s="69"/>
      <c r="S106" s="69"/>
      <c r="T106" s="69"/>
      <c r="U106" s="69">
        <v>0</v>
      </c>
      <c r="V106" s="69"/>
      <c r="W106" s="69"/>
      <c r="X106" s="69"/>
      <c r="Y106" s="69"/>
      <c r="Z106" s="52">
        <f t="shared" si="3"/>
        <v>974.89</v>
      </c>
      <c r="AA106" s="52">
        <f t="shared" si="4"/>
        <v>6150.96</v>
      </c>
      <c r="AB106" s="75" t="s">
        <v>258</v>
      </c>
    </row>
    <row r="107" spans="1:28" s="29" customFormat="1" ht="18.75" x14ac:dyDescent="0.25">
      <c r="A107" s="32"/>
      <c r="B107" s="67" t="s">
        <v>284</v>
      </c>
      <c r="C107" s="54" t="s">
        <v>222</v>
      </c>
      <c r="D107" s="54" t="s">
        <v>252</v>
      </c>
      <c r="E107" s="69">
        <v>9323.9</v>
      </c>
      <c r="F107" s="69">
        <v>3729.56</v>
      </c>
      <c r="G107" s="69"/>
      <c r="H107" s="69">
        <v>465.5</v>
      </c>
      <c r="I107" s="69"/>
      <c r="J107" s="69">
        <v>240.8</v>
      </c>
      <c r="K107" s="69"/>
      <c r="L107" s="69"/>
      <c r="M107" s="69">
        <f t="shared" si="5"/>
        <v>13759.759999999998</v>
      </c>
      <c r="N107" s="69"/>
      <c r="O107" s="69">
        <v>2467.61</v>
      </c>
      <c r="P107" s="69"/>
      <c r="Q107" s="69"/>
      <c r="R107" s="69"/>
      <c r="S107" s="69"/>
      <c r="T107" s="69">
        <v>1072.25</v>
      </c>
      <c r="U107" s="69"/>
      <c r="V107" s="69"/>
      <c r="W107" s="69"/>
      <c r="X107" s="69"/>
      <c r="Y107" s="69"/>
      <c r="Z107" s="52">
        <f t="shared" ref="Z107" si="6">+O107+P107+Q107+R107+S107+T107+U107+V107+W107+X107+Y107</f>
        <v>3539.86</v>
      </c>
      <c r="AA107" s="52">
        <f t="shared" ref="AA107" si="7">+M107-Z107</f>
        <v>10219.899999999998</v>
      </c>
      <c r="AB107" s="75"/>
    </row>
    <row r="108" spans="1:28" s="47" customFormat="1" ht="18.75" x14ac:dyDescent="0.25">
      <c r="A108" s="46" t="s">
        <v>164</v>
      </c>
      <c r="B108" s="63" t="s">
        <v>241</v>
      </c>
      <c r="C108" s="64" t="s">
        <v>218</v>
      </c>
      <c r="D108" s="64" t="s">
        <v>251</v>
      </c>
      <c r="E108" s="65">
        <v>4561.7599999999993</v>
      </c>
      <c r="F108" s="65"/>
      <c r="G108" s="65"/>
      <c r="H108" s="65">
        <v>325.92</v>
      </c>
      <c r="I108" s="65"/>
      <c r="J108" s="65">
        <v>168.56</v>
      </c>
      <c r="K108" s="65"/>
      <c r="L108" s="65"/>
      <c r="M108" s="65">
        <f t="shared" si="5"/>
        <v>5056.24</v>
      </c>
      <c r="N108" s="65">
        <v>0</v>
      </c>
      <c r="O108" s="65">
        <v>533.58369600000003</v>
      </c>
      <c r="P108" s="65">
        <v>17.375</v>
      </c>
      <c r="Q108" s="65"/>
      <c r="R108" s="65"/>
      <c r="S108" s="65"/>
      <c r="T108" s="65">
        <v>524.6</v>
      </c>
      <c r="U108" s="65">
        <v>0</v>
      </c>
      <c r="V108" s="65"/>
      <c r="W108" s="65"/>
      <c r="X108" s="65"/>
      <c r="Y108" s="65"/>
      <c r="Z108" s="66">
        <f t="shared" si="3"/>
        <v>1075.5586960000001</v>
      </c>
      <c r="AA108" s="66">
        <f t="shared" si="4"/>
        <v>3980.6813039999997</v>
      </c>
    </row>
    <row r="109" spans="1:28" s="26" customFormat="1" ht="18.75" x14ac:dyDescent="0.25">
      <c r="A109" s="25" t="s">
        <v>165</v>
      </c>
      <c r="B109" s="50" t="s">
        <v>242</v>
      </c>
      <c r="C109" s="54" t="s">
        <v>218</v>
      </c>
      <c r="D109" s="54" t="s">
        <v>250</v>
      </c>
      <c r="E109" s="55">
        <v>1466.28</v>
      </c>
      <c r="F109" s="55"/>
      <c r="G109" s="55"/>
      <c r="H109" s="55">
        <v>104.76</v>
      </c>
      <c r="I109" s="55"/>
      <c r="J109" s="55">
        <v>54.18</v>
      </c>
      <c r="K109" s="55"/>
      <c r="L109" s="55"/>
      <c r="M109" s="55">
        <f t="shared" si="5"/>
        <v>1732.9237599999999</v>
      </c>
      <c r="N109" s="69">
        <v>107.70375999999996</v>
      </c>
      <c r="O109" s="69">
        <v>0</v>
      </c>
      <c r="P109" s="69">
        <v>1.0350000000000001</v>
      </c>
      <c r="Q109" s="69"/>
      <c r="R109" s="69"/>
      <c r="S109" s="69"/>
      <c r="T109" s="69">
        <v>168.62</v>
      </c>
      <c r="U109" s="69"/>
      <c r="V109" s="69"/>
      <c r="W109" s="69"/>
      <c r="X109" s="69"/>
      <c r="Y109" s="69"/>
      <c r="Z109" s="52">
        <f t="shared" si="3"/>
        <v>169.655</v>
      </c>
      <c r="AA109" s="52">
        <f t="shared" si="4"/>
        <v>1563.2687599999999</v>
      </c>
    </row>
    <row r="110" spans="1:28" s="29" customFormat="1" ht="18.75" x14ac:dyDescent="0.25">
      <c r="A110" s="32" t="s">
        <v>166</v>
      </c>
      <c r="B110" s="67" t="s">
        <v>243</v>
      </c>
      <c r="C110" s="68" t="s">
        <v>218</v>
      </c>
      <c r="D110" s="68" t="s">
        <v>253</v>
      </c>
      <c r="E110" s="69">
        <v>6353.8799999999992</v>
      </c>
      <c r="F110" s="69"/>
      <c r="G110" s="69"/>
      <c r="H110" s="69">
        <v>453.96</v>
      </c>
      <c r="I110" s="69"/>
      <c r="J110" s="69">
        <v>234.78</v>
      </c>
      <c r="K110" s="69"/>
      <c r="L110" s="69"/>
      <c r="M110" s="69">
        <f t="shared" si="5"/>
        <v>7042.619999999999</v>
      </c>
      <c r="N110" s="69">
        <v>0</v>
      </c>
      <c r="O110" s="69">
        <v>957.11445599999979</v>
      </c>
      <c r="P110" s="69">
        <v>12.215</v>
      </c>
      <c r="Q110" s="69"/>
      <c r="R110" s="69"/>
      <c r="S110" s="69"/>
      <c r="T110" s="69">
        <v>730.7</v>
      </c>
      <c r="U110" s="69"/>
      <c r="V110" s="69"/>
      <c r="W110" s="69"/>
      <c r="X110" s="69"/>
      <c r="Y110" s="69"/>
      <c r="Z110" s="69">
        <f t="shared" si="3"/>
        <v>1700.0294559999998</v>
      </c>
      <c r="AA110" s="69">
        <f t="shared" si="4"/>
        <v>5342.5905439999988</v>
      </c>
    </row>
    <row r="111" spans="1:28" ht="18.75" x14ac:dyDescent="0.25">
      <c r="A111" s="24" t="s">
        <v>167</v>
      </c>
      <c r="B111" s="53" t="s">
        <v>244</v>
      </c>
      <c r="C111" s="51" t="s">
        <v>218</v>
      </c>
      <c r="D111" s="54" t="s">
        <v>252</v>
      </c>
      <c r="E111" s="52">
        <v>4887.5999999999995</v>
      </c>
      <c r="F111" s="52"/>
      <c r="G111" s="52"/>
      <c r="H111" s="52">
        <v>349.2</v>
      </c>
      <c r="I111" s="52"/>
      <c r="J111" s="52">
        <v>180.6</v>
      </c>
      <c r="K111" s="52">
        <v>391.2</v>
      </c>
      <c r="L111" s="52"/>
      <c r="M111" s="52">
        <f t="shared" si="5"/>
        <v>5808.5999999999995</v>
      </c>
      <c r="N111" s="57">
        <v>0</v>
      </c>
      <c r="O111" s="57">
        <v>693.53</v>
      </c>
      <c r="P111" s="57">
        <v>12.215</v>
      </c>
      <c r="Q111" s="57"/>
      <c r="R111" s="57"/>
      <c r="S111" s="57"/>
      <c r="T111" s="57">
        <v>562.07000000000005</v>
      </c>
      <c r="U111" s="57"/>
      <c r="V111" s="57"/>
      <c r="W111" s="57"/>
      <c r="X111" s="57"/>
      <c r="Y111" s="57"/>
      <c r="Z111" s="52">
        <f t="shared" si="3"/>
        <v>1267.8150000000001</v>
      </c>
      <c r="AA111" s="52">
        <f t="shared" si="4"/>
        <v>4540.7849999999999</v>
      </c>
    </row>
    <row r="112" spans="1:28" ht="18.75" x14ac:dyDescent="0.25">
      <c r="A112" s="24" t="s">
        <v>168</v>
      </c>
      <c r="B112" s="53" t="s">
        <v>245</v>
      </c>
      <c r="C112" s="51" t="s">
        <v>218</v>
      </c>
      <c r="D112" s="54" t="s">
        <v>250</v>
      </c>
      <c r="E112" s="52">
        <v>1792.12</v>
      </c>
      <c r="F112" s="52"/>
      <c r="G112" s="52"/>
      <c r="H112" s="52">
        <v>128.04</v>
      </c>
      <c r="I112" s="52"/>
      <c r="J112" s="52">
        <v>66.22</v>
      </c>
      <c r="K112" s="52"/>
      <c r="L112" s="52"/>
      <c r="M112" s="52">
        <f t="shared" si="5"/>
        <v>2058.9695199999996</v>
      </c>
      <c r="N112" s="57">
        <v>72.589519999999979</v>
      </c>
      <c r="O112" s="57">
        <v>0</v>
      </c>
      <c r="P112" s="57">
        <v>1.895</v>
      </c>
      <c r="Q112" s="57"/>
      <c r="R112" s="57"/>
      <c r="S112" s="57"/>
      <c r="T112" s="57">
        <v>206.09</v>
      </c>
      <c r="U112" s="57"/>
      <c r="V112" s="57"/>
      <c r="W112" s="57"/>
      <c r="X112" s="57"/>
      <c r="Y112" s="57"/>
      <c r="Z112" s="52">
        <f t="shared" si="3"/>
        <v>207.98500000000001</v>
      </c>
      <c r="AA112" s="52">
        <f t="shared" si="4"/>
        <v>1850.9845199999995</v>
      </c>
    </row>
    <row r="113" spans="1:30" ht="18.75" x14ac:dyDescent="0.25">
      <c r="A113" s="24" t="s">
        <v>169</v>
      </c>
      <c r="B113" s="53" t="s">
        <v>246</v>
      </c>
      <c r="C113" s="51" t="s">
        <v>218</v>
      </c>
      <c r="D113" s="54" t="s">
        <v>250</v>
      </c>
      <c r="E113" s="52">
        <v>1955.04</v>
      </c>
      <c r="F113" s="52"/>
      <c r="G113" s="52"/>
      <c r="H113" s="52">
        <v>139.68</v>
      </c>
      <c r="I113" s="52"/>
      <c r="J113" s="52">
        <v>72.239999999999995</v>
      </c>
      <c r="K113" s="52"/>
      <c r="L113" s="52"/>
      <c r="M113" s="52">
        <f t="shared" si="5"/>
        <v>2223.97784</v>
      </c>
      <c r="N113" s="57">
        <v>57.017840000000064</v>
      </c>
      <c r="O113" s="57">
        <v>0</v>
      </c>
      <c r="P113" s="57">
        <v>4.4749999999999996</v>
      </c>
      <c r="Q113" s="57"/>
      <c r="R113" s="57"/>
      <c r="S113" s="57"/>
      <c r="T113" s="57">
        <v>224.83</v>
      </c>
      <c r="U113" s="57"/>
      <c r="V113" s="57"/>
      <c r="W113" s="57"/>
      <c r="X113" s="57"/>
      <c r="Y113" s="57"/>
      <c r="Z113" s="52">
        <f t="shared" si="3"/>
        <v>229.30500000000001</v>
      </c>
      <c r="AA113" s="52">
        <f t="shared" si="4"/>
        <v>1994.67284</v>
      </c>
    </row>
    <row r="114" spans="1:30" ht="18.75" x14ac:dyDescent="0.25">
      <c r="A114" s="24" t="s">
        <v>170</v>
      </c>
      <c r="B114" s="53" t="s">
        <v>247</v>
      </c>
      <c r="C114" s="51" t="s">
        <v>218</v>
      </c>
      <c r="D114" s="54" t="s">
        <v>256</v>
      </c>
      <c r="E114" s="52">
        <v>6516.7999999999993</v>
      </c>
      <c r="F114" s="52"/>
      <c r="G114" s="52"/>
      <c r="H114" s="52">
        <v>465.6</v>
      </c>
      <c r="I114" s="52"/>
      <c r="J114" s="52">
        <v>240.8</v>
      </c>
      <c r="K114" s="52"/>
      <c r="L114" s="52"/>
      <c r="M114" s="52">
        <f t="shared" si="5"/>
        <v>7223.1999999999989</v>
      </c>
      <c r="N114" s="57">
        <v>0</v>
      </c>
      <c r="O114" s="57">
        <v>995.68634399999996</v>
      </c>
      <c r="P114" s="57">
        <v>20.814999999999998</v>
      </c>
      <c r="Q114" s="57">
        <v>65.167999999999992</v>
      </c>
      <c r="R114" s="57"/>
      <c r="S114" s="57"/>
      <c r="T114" s="57">
        <v>749.43</v>
      </c>
      <c r="U114" s="57"/>
      <c r="V114" s="57"/>
      <c r="W114" s="57"/>
      <c r="X114" s="57"/>
      <c r="Y114" s="57"/>
      <c r="Z114" s="52">
        <f t="shared" si="3"/>
        <v>1831.0993439999997</v>
      </c>
      <c r="AA114" s="52">
        <f t="shared" si="4"/>
        <v>5392.1006559999987</v>
      </c>
    </row>
    <row r="115" spans="1:30" ht="18.75" x14ac:dyDescent="0.25">
      <c r="A115" s="24" t="s">
        <v>171</v>
      </c>
      <c r="B115" s="53" t="s">
        <v>160</v>
      </c>
      <c r="C115" s="51" t="s">
        <v>217</v>
      </c>
      <c r="D115" s="54" t="s">
        <v>253</v>
      </c>
      <c r="E115" s="52">
        <v>1955.04</v>
      </c>
      <c r="F115" s="52"/>
      <c r="G115" s="52"/>
      <c r="H115" s="52">
        <v>139.68</v>
      </c>
      <c r="I115" s="52"/>
      <c r="J115" s="52">
        <v>72.239999999999995</v>
      </c>
      <c r="K115" s="52"/>
      <c r="L115" s="52"/>
      <c r="M115" s="52">
        <f t="shared" si="5"/>
        <v>2223.97784</v>
      </c>
      <c r="N115" s="57">
        <v>57.017840000000064</v>
      </c>
      <c r="O115" s="57">
        <v>0</v>
      </c>
      <c r="P115" s="57"/>
      <c r="Q115" s="57"/>
      <c r="R115" s="57"/>
      <c r="S115" s="57"/>
      <c r="T115" s="57">
        <v>224.83</v>
      </c>
      <c r="U115" s="57"/>
      <c r="V115" s="57"/>
      <c r="W115" s="57"/>
      <c r="X115" s="57"/>
      <c r="Y115" s="57"/>
      <c r="Z115" s="52">
        <f t="shared" si="3"/>
        <v>224.83</v>
      </c>
      <c r="AA115" s="52">
        <f t="shared" si="4"/>
        <v>1999.1478400000001</v>
      </c>
    </row>
    <row r="116" spans="1:30" ht="18.75" x14ac:dyDescent="0.25">
      <c r="A116" s="24" t="s">
        <v>172</v>
      </c>
      <c r="B116" s="53" t="s">
        <v>161</v>
      </c>
      <c r="C116" s="51" t="s">
        <v>218</v>
      </c>
      <c r="D116" s="54" t="s">
        <v>251</v>
      </c>
      <c r="E116" s="52">
        <v>7244.6399999999994</v>
      </c>
      <c r="F116" s="52"/>
      <c r="G116" s="52"/>
      <c r="H116" s="52">
        <v>453.96</v>
      </c>
      <c r="I116" s="52"/>
      <c r="J116" s="52">
        <v>256.62</v>
      </c>
      <c r="K116" s="52"/>
      <c r="L116" s="52"/>
      <c r="M116" s="52">
        <f t="shared" si="5"/>
        <v>7955.2199999999993</v>
      </c>
      <c r="N116" s="57">
        <v>0</v>
      </c>
      <c r="O116" s="57">
        <v>1152.0458159999998</v>
      </c>
      <c r="P116" s="57"/>
      <c r="Q116" s="57"/>
      <c r="R116" s="57"/>
      <c r="S116" s="57"/>
      <c r="T116" s="57">
        <v>833.13</v>
      </c>
      <c r="U116" s="57"/>
      <c r="V116" s="57"/>
      <c r="W116" s="57"/>
      <c r="X116" s="57"/>
      <c r="Y116" s="57"/>
      <c r="Z116" s="52">
        <f t="shared" si="3"/>
        <v>1985.1758159999999</v>
      </c>
      <c r="AA116" s="52">
        <f t="shared" si="4"/>
        <v>5970.0441839999994</v>
      </c>
    </row>
    <row r="117" spans="1:30" ht="18.75" x14ac:dyDescent="0.25">
      <c r="A117" s="24" t="s">
        <v>173</v>
      </c>
      <c r="B117" s="53" t="s">
        <v>162</v>
      </c>
      <c r="C117" s="51" t="s">
        <v>218</v>
      </c>
      <c r="D117" s="54" t="s">
        <v>251</v>
      </c>
      <c r="E117" s="52">
        <v>4072.9999999999995</v>
      </c>
      <c r="F117" s="52"/>
      <c r="G117" s="52"/>
      <c r="H117" s="52">
        <v>291</v>
      </c>
      <c r="I117" s="52"/>
      <c r="J117" s="52">
        <v>150.5</v>
      </c>
      <c r="K117" s="52"/>
      <c r="L117" s="52"/>
      <c r="M117" s="52">
        <f t="shared" si="5"/>
        <v>4514.5</v>
      </c>
      <c r="N117" s="57">
        <v>0</v>
      </c>
      <c r="O117" s="57">
        <v>436.50388800000007</v>
      </c>
      <c r="P117" s="57"/>
      <c r="Q117" s="57">
        <v>16.291999999999998</v>
      </c>
      <c r="R117" s="57"/>
      <c r="S117" s="57"/>
      <c r="T117" s="57">
        <v>468.4</v>
      </c>
      <c r="U117" s="57"/>
      <c r="V117" s="57"/>
      <c r="W117" s="57"/>
      <c r="X117" s="57"/>
      <c r="Y117" s="57"/>
      <c r="Z117" s="52">
        <f t="shared" si="3"/>
        <v>921.19588799999997</v>
      </c>
      <c r="AA117" s="52">
        <f t="shared" si="4"/>
        <v>3593.3041119999998</v>
      </c>
    </row>
    <row r="118" spans="1:30" ht="18.75" x14ac:dyDescent="0.25">
      <c r="A118" s="24" t="s">
        <v>174</v>
      </c>
      <c r="B118" s="53" t="s">
        <v>163</v>
      </c>
      <c r="C118" s="51" t="s">
        <v>218</v>
      </c>
      <c r="D118" s="54" t="s">
        <v>251</v>
      </c>
      <c r="E118" s="52">
        <v>1303.3599999999999</v>
      </c>
      <c r="F118" s="52"/>
      <c r="G118" s="52"/>
      <c r="H118" s="52">
        <v>93.12</v>
      </c>
      <c r="I118" s="52"/>
      <c r="J118" s="52">
        <v>48.16</v>
      </c>
      <c r="K118" s="52"/>
      <c r="L118" s="52"/>
      <c r="M118" s="52">
        <f t="shared" si="5"/>
        <v>1563.9008799999999</v>
      </c>
      <c r="N118" s="57">
        <v>119.26087999999997</v>
      </c>
      <c r="O118" s="57">
        <v>0</v>
      </c>
      <c r="P118" s="57"/>
      <c r="Q118" s="57"/>
      <c r="R118" s="57"/>
      <c r="S118" s="57"/>
      <c r="T118" s="57">
        <v>149.88999999999999</v>
      </c>
      <c r="U118" s="57"/>
      <c r="V118" s="57"/>
      <c r="W118" s="57"/>
      <c r="X118" s="57"/>
      <c r="Y118" s="57"/>
      <c r="Z118" s="52">
        <f t="shared" ref="Z118" si="8">+O118+P118+Q118+R118+S118+T118+U118+V118+W118+X118+Y118</f>
        <v>149.88999999999999</v>
      </c>
      <c r="AA118" s="52">
        <f t="shared" ref="AA118" si="9">+M118-Z118</f>
        <v>1414.0108799999998</v>
      </c>
    </row>
    <row r="119" spans="1:30" s="26" customFormat="1" ht="18.75" x14ac:dyDescent="0.25">
      <c r="A119" s="25" t="s">
        <v>79</v>
      </c>
      <c r="B119" s="50" t="s">
        <v>182</v>
      </c>
      <c r="C119" s="54" t="s">
        <v>218</v>
      </c>
      <c r="D119" s="54" t="s">
        <v>179</v>
      </c>
      <c r="E119" s="55"/>
      <c r="F119" s="55"/>
      <c r="G119" s="55"/>
      <c r="H119" s="55"/>
      <c r="I119" s="55"/>
      <c r="J119" s="55"/>
      <c r="K119" s="55"/>
      <c r="L119" s="55"/>
      <c r="M119" s="55"/>
      <c r="N119" s="69"/>
      <c r="O119" s="69"/>
      <c r="P119" s="69"/>
      <c r="Q119" s="69"/>
      <c r="R119" s="69"/>
      <c r="S119" s="69"/>
      <c r="T119" s="69"/>
      <c r="U119" s="69"/>
      <c r="V119" s="69"/>
      <c r="W119" s="69"/>
      <c r="X119" s="69"/>
      <c r="Y119" s="69"/>
      <c r="Z119" s="52"/>
      <c r="AA119" s="52"/>
      <c r="AB119" s="26" t="s">
        <v>177</v>
      </c>
    </row>
    <row r="120" spans="1:30" s="28" customFormat="1" ht="19.5" x14ac:dyDescent="0.3">
      <c r="A120" s="27"/>
      <c r="B120" s="60" t="s">
        <v>183</v>
      </c>
      <c r="C120" s="61" t="s">
        <v>219</v>
      </c>
      <c r="D120" s="61" t="s">
        <v>179</v>
      </c>
      <c r="E120" s="62"/>
      <c r="F120" s="62"/>
      <c r="G120" s="62"/>
      <c r="H120" s="62"/>
      <c r="I120" s="62"/>
      <c r="J120" s="62"/>
      <c r="K120" s="62"/>
      <c r="L120" s="62"/>
      <c r="M120" s="52"/>
      <c r="N120" s="72"/>
      <c r="O120" s="72"/>
      <c r="P120" s="72"/>
      <c r="Q120" s="72"/>
      <c r="R120" s="72"/>
      <c r="S120" s="72"/>
      <c r="T120" s="72"/>
      <c r="U120" s="72"/>
      <c r="V120" s="72"/>
      <c r="W120" s="72"/>
      <c r="X120" s="72"/>
      <c r="Y120" s="72"/>
      <c r="Z120" s="52"/>
      <c r="AA120" s="52"/>
      <c r="AB120" s="28" t="s">
        <v>176</v>
      </c>
    </row>
    <row r="121" spans="1:30" s="35" customFormat="1" ht="19.5" x14ac:dyDescent="0.3">
      <c r="A121" s="34"/>
      <c r="B121" s="73" t="s">
        <v>184</v>
      </c>
      <c r="C121" s="61" t="s">
        <v>223</v>
      </c>
      <c r="D121" s="61" t="s">
        <v>179</v>
      </c>
      <c r="E121" s="72"/>
      <c r="F121" s="72"/>
      <c r="G121" s="72"/>
      <c r="H121" s="72"/>
      <c r="I121" s="72"/>
      <c r="J121" s="72"/>
      <c r="K121" s="72"/>
      <c r="L121" s="72"/>
      <c r="M121" s="52"/>
      <c r="N121" s="72"/>
      <c r="O121" s="72"/>
      <c r="P121" s="72"/>
      <c r="Q121" s="72"/>
      <c r="R121" s="72"/>
      <c r="S121" s="72"/>
      <c r="T121" s="72"/>
      <c r="U121" s="72"/>
      <c r="V121" s="72"/>
      <c r="W121" s="72"/>
      <c r="X121" s="72"/>
      <c r="Y121" s="72"/>
      <c r="Z121" s="52"/>
      <c r="AA121" s="52"/>
      <c r="AB121" s="35" t="s">
        <v>176</v>
      </c>
    </row>
    <row r="122" spans="1:30" s="15" customFormat="1" ht="15.75" x14ac:dyDescent="0.25">
      <c r="A122" s="14"/>
      <c r="E122" s="17"/>
      <c r="F122" s="17"/>
      <c r="G122" s="17"/>
      <c r="H122" s="17"/>
      <c r="I122" s="17"/>
      <c r="J122" s="17"/>
      <c r="K122" s="17"/>
      <c r="L122" s="17"/>
      <c r="M122" s="17"/>
      <c r="N122" s="17"/>
      <c r="O122" s="17"/>
      <c r="P122" s="17"/>
      <c r="Q122" s="17"/>
      <c r="R122" s="17"/>
      <c r="S122" s="17"/>
      <c r="T122" s="17"/>
      <c r="U122" s="17"/>
      <c r="V122" s="17"/>
      <c r="W122" s="17"/>
      <c r="X122" s="17"/>
      <c r="Y122" s="17"/>
      <c r="Z122" s="17"/>
      <c r="AA122" s="17"/>
    </row>
    <row r="123" spans="1:30" s="15" customFormat="1" ht="15" x14ac:dyDescent="0.2">
      <c r="A123" s="14"/>
      <c r="C123" s="18"/>
      <c r="D123" s="18"/>
      <c r="E123" s="19">
        <f t="shared" ref="E123:AA123" si="10">SUM(E12:E122)</f>
        <v>462594.69999999984</v>
      </c>
      <c r="F123" s="19">
        <f t="shared" si="10"/>
        <v>17159.495699999999</v>
      </c>
      <c r="G123" s="19">
        <f t="shared" si="10"/>
        <v>688</v>
      </c>
      <c r="H123" s="19">
        <f t="shared" si="10"/>
        <v>31975.799999999996</v>
      </c>
      <c r="I123" s="19">
        <f t="shared" si="10"/>
        <v>0</v>
      </c>
      <c r="J123" s="19">
        <f t="shared" si="10"/>
        <v>7763.7000000000007</v>
      </c>
      <c r="K123" s="19">
        <f t="shared" si="10"/>
        <v>2998.7</v>
      </c>
      <c r="L123" s="19">
        <f t="shared" si="10"/>
        <v>0</v>
      </c>
      <c r="M123" s="19">
        <f t="shared" si="10"/>
        <v>525416.35180687997</v>
      </c>
      <c r="N123" s="19">
        <f t="shared" si="10"/>
        <v>2235.956106879999</v>
      </c>
      <c r="O123" s="19">
        <f t="shared" si="10"/>
        <v>61599.912614399997</v>
      </c>
      <c r="P123" s="19">
        <f t="shared" si="10"/>
        <v>1011.0699999999997</v>
      </c>
      <c r="Q123" s="19">
        <f t="shared" si="10"/>
        <v>1537.4018999999996</v>
      </c>
      <c r="R123" s="19">
        <f t="shared" si="10"/>
        <v>0</v>
      </c>
      <c r="S123" s="19">
        <f t="shared" si="10"/>
        <v>100</v>
      </c>
      <c r="T123" s="42">
        <f t="shared" si="10"/>
        <v>53483.139999999978</v>
      </c>
      <c r="U123" s="42">
        <f t="shared" si="10"/>
        <v>55027.92</v>
      </c>
      <c r="V123" s="19">
        <f t="shared" si="10"/>
        <v>0</v>
      </c>
      <c r="W123" s="19">
        <f t="shared" si="10"/>
        <v>0</v>
      </c>
      <c r="X123" s="19">
        <f t="shared" si="10"/>
        <v>0</v>
      </c>
      <c r="Y123" s="19">
        <f t="shared" si="10"/>
        <v>0</v>
      </c>
      <c r="Z123" s="19">
        <f t="shared" si="10"/>
        <v>172759.44451439989</v>
      </c>
      <c r="AA123" s="42">
        <f t="shared" si="10"/>
        <v>352656.90729248006</v>
      </c>
    </row>
    <row r="124" spans="1:30" s="18" customFormat="1" ht="15" x14ac:dyDescent="0.2">
      <c r="A124" s="20"/>
      <c r="C124" s="15"/>
      <c r="D124" s="15"/>
      <c r="E124" s="18" t="s">
        <v>18</v>
      </c>
      <c r="F124" s="18" t="s">
        <v>18</v>
      </c>
      <c r="H124" s="18" t="s">
        <v>18</v>
      </c>
      <c r="I124" s="18" t="s">
        <v>18</v>
      </c>
      <c r="J124" s="18" t="s">
        <v>18</v>
      </c>
      <c r="K124" s="18" t="s">
        <v>18</v>
      </c>
      <c r="L124" s="18" t="s">
        <v>18</v>
      </c>
      <c r="M124" s="18" t="s">
        <v>18</v>
      </c>
      <c r="N124" s="18" t="s">
        <v>18</v>
      </c>
      <c r="O124" s="18" t="s">
        <v>18</v>
      </c>
      <c r="P124" s="18" t="s">
        <v>18</v>
      </c>
      <c r="Q124" s="18" t="s">
        <v>18</v>
      </c>
      <c r="R124" s="18" t="s">
        <v>18</v>
      </c>
      <c r="S124" s="18" t="s">
        <v>18</v>
      </c>
      <c r="T124" s="18" t="s">
        <v>18</v>
      </c>
      <c r="U124" s="18" t="s">
        <v>18</v>
      </c>
      <c r="V124" s="18" t="s">
        <v>18</v>
      </c>
      <c r="W124" s="18" t="s">
        <v>18</v>
      </c>
      <c r="X124" s="18" t="s">
        <v>18</v>
      </c>
      <c r="Y124" s="18" t="s">
        <v>18</v>
      </c>
      <c r="Z124" s="18" t="s">
        <v>18</v>
      </c>
      <c r="AA124" s="18" t="s">
        <v>18</v>
      </c>
    </row>
    <row r="125" spans="1:30" s="15" customFormat="1" ht="15.75" x14ac:dyDescent="0.25">
      <c r="A125" s="21" t="s">
        <v>19</v>
      </c>
      <c r="B125" s="19">
        <f>+AA123-AA125</f>
        <v>331279.49702048005</v>
      </c>
      <c r="E125" s="17"/>
      <c r="F125" s="17"/>
      <c r="G125" s="17"/>
      <c r="H125" s="17"/>
      <c r="I125" s="17"/>
      <c r="J125" s="17"/>
      <c r="K125" s="17"/>
      <c r="L125" s="22"/>
      <c r="M125" s="17"/>
      <c r="N125" s="22"/>
      <c r="O125" s="17"/>
      <c r="P125" s="17"/>
      <c r="Q125" s="17"/>
      <c r="R125" s="22"/>
      <c r="S125" s="17"/>
      <c r="T125" s="33"/>
      <c r="U125" s="33"/>
      <c r="V125" s="17"/>
      <c r="W125" s="17"/>
      <c r="X125" s="17"/>
      <c r="Y125" s="17"/>
      <c r="Z125" s="17"/>
      <c r="AA125" s="41">
        <f>+AA49+AA89+AA90+AA91+AA92+AA94+AA106</f>
        <v>21377.410271999997</v>
      </c>
      <c r="AB125" s="43" t="s">
        <v>258</v>
      </c>
    </row>
    <row r="126" spans="1:30" x14ac:dyDescent="0.2">
      <c r="AA126" s="23"/>
    </row>
    <row r="127" spans="1:30" x14ac:dyDescent="0.2">
      <c r="B127" s="76"/>
      <c r="C127" s="76"/>
      <c r="D127" s="76"/>
      <c r="E127" s="76"/>
      <c r="F127" s="76"/>
      <c r="G127" s="76"/>
      <c r="H127" s="76"/>
      <c r="I127" s="76"/>
      <c r="J127" s="76"/>
      <c r="K127" s="76"/>
      <c r="L127" s="76"/>
      <c r="M127" s="76"/>
      <c r="N127" s="76"/>
      <c r="O127" s="76"/>
      <c r="P127" s="76"/>
      <c r="Q127" s="76"/>
      <c r="R127" s="76"/>
      <c r="S127" s="76"/>
      <c r="T127" s="76"/>
      <c r="U127" s="76"/>
      <c r="V127" s="76"/>
      <c r="W127" s="76"/>
      <c r="X127" s="76"/>
      <c r="Y127" s="76"/>
      <c r="Z127" s="76"/>
      <c r="AA127" s="76"/>
      <c r="AB127" s="76"/>
      <c r="AC127" s="76"/>
    </row>
    <row r="128" spans="1:30" ht="11.25" customHeight="1" x14ac:dyDescent="0.2">
      <c r="A128" s="2" t="s">
        <v>20</v>
      </c>
      <c r="B128" s="13"/>
      <c r="C128" s="13"/>
      <c r="D128" s="13"/>
      <c r="E128" s="13"/>
      <c r="F128" s="13"/>
      <c r="G128" s="13"/>
      <c r="H128" s="13"/>
      <c r="I128" s="13"/>
      <c r="J128" s="13"/>
      <c r="K128" s="13"/>
      <c r="L128" s="13"/>
      <c r="M128" s="13"/>
      <c r="N128" s="13"/>
      <c r="O128" s="13"/>
      <c r="P128" s="13"/>
      <c r="Q128" s="13"/>
      <c r="R128" s="13"/>
      <c r="S128" s="13"/>
      <c r="T128" s="37"/>
      <c r="U128" s="37"/>
      <c r="V128" s="13"/>
      <c r="W128" s="13"/>
      <c r="X128" s="13"/>
      <c r="Y128" s="13"/>
      <c r="Z128" s="13"/>
      <c r="AA128" s="13"/>
      <c r="AB128" s="13"/>
      <c r="AC128" s="13"/>
      <c r="AD128" s="13"/>
    </row>
    <row r="129" spans="2:30" x14ac:dyDescent="0.2">
      <c r="B129" s="13"/>
      <c r="C129" s="13"/>
      <c r="D129" s="13"/>
      <c r="E129" s="13"/>
      <c r="F129" s="13"/>
      <c r="G129" s="13"/>
      <c r="H129" s="13"/>
      <c r="I129" s="13"/>
      <c r="J129" s="13"/>
      <c r="K129" s="13"/>
      <c r="L129" s="13"/>
      <c r="M129" s="13"/>
      <c r="N129" s="13"/>
      <c r="O129" s="13"/>
      <c r="P129" s="13"/>
      <c r="Q129" s="13"/>
      <c r="R129" s="13"/>
      <c r="S129" s="13"/>
      <c r="T129" s="37"/>
      <c r="U129" s="37"/>
      <c r="V129" s="13"/>
      <c r="W129" s="13"/>
      <c r="X129" s="13"/>
      <c r="Y129" s="13"/>
      <c r="Z129" s="13"/>
      <c r="AA129" s="36"/>
      <c r="AB129" s="13"/>
      <c r="AC129" s="13"/>
      <c r="AD129" s="13"/>
    </row>
    <row r="130" spans="2:30" x14ac:dyDescent="0.2">
      <c r="T130" s="38"/>
      <c r="U130" s="38"/>
    </row>
    <row r="131" spans="2:30" x14ac:dyDescent="0.2">
      <c r="T131" s="38"/>
      <c r="U131" s="39"/>
    </row>
    <row r="132" spans="2:30" x14ac:dyDescent="0.2">
      <c r="T132" s="38"/>
      <c r="U132" s="38"/>
    </row>
    <row r="133" spans="2:30" x14ac:dyDescent="0.2">
      <c r="T133" s="39"/>
      <c r="U133" s="39"/>
    </row>
    <row r="135" spans="2:30" x14ac:dyDescent="0.2">
      <c r="T135" s="40"/>
    </row>
  </sheetData>
  <mergeCells count="5">
    <mergeCell ref="B127:AC127"/>
    <mergeCell ref="B1:E1"/>
    <mergeCell ref="B3:E3"/>
    <mergeCell ref="B4:E4"/>
    <mergeCell ref="Q8:Y8"/>
  </mergeCells>
  <pageMargins left="0.25" right="0.25" top="0.75" bottom="0.75" header="0.3" footer="0.3"/>
  <pageSetup scale="5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Hoja1</vt:lpstr>
      <vt:lpstr>Hoja1!Títulos_a_imprimir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amd</dc:creator>
  <cp:lastModifiedBy>LAP</cp:lastModifiedBy>
  <cp:lastPrinted>2017-02-24T15:34:08Z</cp:lastPrinted>
  <dcterms:created xsi:type="dcterms:W3CDTF">2017-01-10T21:50:11Z</dcterms:created>
  <dcterms:modified xsi:type="dcterms:W3CDTF">2020-08-22T17:45:13Z</dcterms:modified>
</cp:coreProperties>
</file>